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mosa online\03.Tài liệu đặc tả báo cáo, chứng từ\04.Khác\File nhập khẩu mẫu\"/>
    </mc:Choice>
  </mc:AlternateContent>
  <bookViews>
    <workbookView xWindow="0" yWindow="0" windowWidth="16380" windowHeight="8190" tabRatio="290" activeTab="0"/>
  </bookViews>
  <sheets>
    <sheet name="Tài sản cố định" sheetId="1" r:id="rId3"/>
    <sheet name="Danh mục" sheetId="2" r:id="rId4"/>
    <sheet name="Sheet1" sheetId="3" state="hidden" r:id="rId5"/>
  </sheets>
  <definedNames>
    <definedName name="Loai_TS">'Danh mục'!$A$11:$A$192</definedName>
    <definedName name="LoaiTSCD">'Danh mục'!$A$11:$D$192</definedName>
    <definedName name="Nguon_ht">'Danh mục'!$F$2:$F$8</definedName>
    <definedName name="OLE_LINK3" localSheetId="1">'Danh mục'!$N$3</definedName>
    <definedName name="Phongban">#REF!</definedName>
    <definedName name="SOTK">#REF!</definedName>
  </definedNames>
  <calcPr calcId="162913"/>
  <pivotCaches>
    <pivotCache cacheId="0" r:id="rId2"/>
  </pivotCaches>
</workbook>
</file>

<file path=xl/calcChain.xml><?xml version="1.0" encoding="utf-8"?>
<calcChain xmlns="http://schemas.openxmlformats.org/spreadsheetml/2006/main">
  <c r="AU500" i="1" l="1"/>
</calcChain>
</file>

<file path=xl/sharedStrings.xml><?xml version="1.0" encoding="utf-8"?>
<sst xmlns="http://schemas.openxmlformats.org/spreadsheetml/2006/main" count="1212" uniqueCount="1003">
  <si>
    <t>Mã loại tài sản (*)</t>
  </si>
  <si>
    <t>Tên loại tài sản</t>
  </si>
  <si>
    <t>Mã tài sản (*)</t>
  </si>
  <si>
    <t>Tên tài sản (*)</t>
  </si>
  <si>
    <t>Số lượng (*)</t>
  </si>
  <si>
    <t>Đơn vị tính</t>
  </si>
  <si>
    <t>Mã phòng ban (*)</t>
  </si>
  <si>
    <t>Số hiệu</t>
  </si>
  <si>
    <t>Thời gian bảo hành</t>
  </si>
  <si>
    <t>Năm sản xuất</t>
  </si>
  <si>
    <t>Nước sản xuất</t>
  </si>
  <si>
    <t>Nhà cung cấp</t>
  </si>
  <si>
    <t>Nguyên giá (*)</t>
  </si>
  <si>
    <t>Thời gian sử dụng (năm) (*)</t>
  </si>
  <si>
    <t>Giá trị còn lại</t>
  </si>
  <si>
    <t>Tài khoản nguyên giá  (*)</t>
  </si>
  <si>
    <t>Mã Chương</t>
  </si>
  <si>
    <t>Mã Loại</t>
  </si>
  <si>
    <t>Mã Khoản</t>
  </si>
  <si>
    <t>Mã Mục</t>
  </si>
  <si>
    <t>Mã Tiểu mục</t>
  </si>
  <si>
    <t>Mã loại</t>
  </si>
  <si>
    <t>Tên loại</t>
  </si>
  <si>
    <t>Thời gian sử dụng</t>
  </si>
  <si>
    <t>Nguồn hình thành</t>
  </si>
  <si>
    <t>Nguồn hình thành (*)</t>
  </si>
  <si>
    <t>Mã Nguồn kinh phí</t>
  </si>
  <si>
    <t>Tên Nguồn kinh phí</t>
  </si>
  <si>
    <t>Tỷ lệ SD vào SXKD (%)</t>
  </si>
  <si>
    <t>Tỉ lệ hao mòn (% năm)</t>
  </si>
  <si>
    <t>Giá trị HM/KH năm</t>
  </si>
  <si>
    <t>Đến năm</t>
  </si>
  <si>
    <t>Giá trị tính khấu hao</t>
  </si>
  <si>
    <t xml:space="preserve">Kỳ tính khấu hao </t>
  </si>
  <si>
    <t>Thời gian tính khấu hao</t>
  </si>
  <si>
    <t>Tỷ lệ tính khấu hao (%)</t>
  </si>
  <si>
    <t>Giá trị khấu hao tháng</t>
  </si>
  <si>
    <t>Khấu hao lũy kế</t>
  </si>
  <si>
    <t>Thời gian khấu hao còn lại</t>
  </si>
  <si>
    <t>Thời gian sử dụng còn lại (năm)</t>
  </si>
  <si>
    <t>Diễn giải</t>
  </si>
  <si>
    <t>Tên, quy cách dụng cụ, phụ tùng</t>
  </si>
  <si>
    <t xml:space="preserve">Giá trị </t>
  </si>
  <si>
    <t>Hao mòn/khấu hao lũy kế</t>
  </si>
  <si>
    <t>Tỷ lệ hao mòn</t>
  </si>
  <si>
    <t xml:space="preserve">Đơn vị tính (phụ tùng) </t>
  </si>
  <si>
    <t>Số lượng (phụ tùng)</t>
  </si>
  <si>
    <t>Ngày mua (*)</t>
  </si>
  <si>
    <t>Ngày sử dụng (*)</t>
  </si>
  <si>
    <t>Ngày ghi tăng (*)</t>
  </si>
  <si>
    <t>Ngày BĐ tính KH</t>
  </si>
  <si>
    <t>TK Nợ hao mòn (*)</t>
  </si>
  <si>
    <t>TK Có hao mòn (*)</t>
  </si>
  <si>
    <t>TK Có khấu hao (*)</t>
  </si>
  <si>
    <t>Nguồn NSNN cấp</t>
  </si>
  <si>
    <t>Nguồn viện trợ, vay nợ nước ngoài</t>
  </si>
  <si>
    <t>Nguồn phí được khấu trừ, để lại</t>
  </si>
  <si>
    <t>Quỹ phúc lợi</t>
  </si>
  <si>
    <t>Quỹ phát triển hoạt động sự nghiệp</t>
  </si>
  <si>
    <t>Nguồn vốn kinh doanh</t>
  </si>
  <si>
    <t>Nguồn khác</t>
  </si>
  <si>
    <t>Biệt thự, công trình xây dựng cấp đặc biệt</t>
  </si>
  <si>
    <t>Cấp I</t>
  </si>
  <si>
    <t>Cấp II</t>
  </si>
  <si>
    <t>Cấp III</t>
  </si>
  <si>
    <t>Cấp IV</t>
  </si>
  <si>
    <t>Kho chứa, bể chứa, bãi đỗ, sân phơi, sân chơi, sân thể thao, bể bơi</t>
  </si>
  <si>
    <t>Giếng khoan, giếng đào, tường rào</t>
  </si>
  <si>
    <t>Các vật kiến trúc khác</t>
  </si>
  <si>
    <t>Xe 4 đến 5 chỗ</t>
  </si>
  <si>
    <t>Xe 6 đến 8 chỗ</t>
  </si>
  <si>
    <t>Xe 9 đến 12 chỗ</t>
  </si>
  <si>
    <t>Xe 13 đến 16 chỗ</t>
  </si>
  <si>
    <t>Xe cứu thương</t>
  </si>
  <si>
    <t>Xe cứu hỏa</t>
  </si>
  <si>
    <t>Xe chở phạm nhân</t>
  </si>
  <si>
    <t>Xe quét đường</t>
  </si>
  <si>
    <t>Xe phun nước</t>
  </si>
  <si>
    <t>Xe chở rác</t>
  </si>
  <si>
    <t>Xe ép rác</t>
  </si>
  <si>
    <t>Xe sửa chữa lưu động</t>
  </si>
  <si>
    <t>Xe trang bị phòng thí nghiệm</t>
  </si>
  <si>
    <t>Xe thu phát điện báo</t>
  </si>
  <si>
    <t>Xe sửa chữa điện</t>
  </si>
  <si>
    <t>Xe kéo, xe cứu hộ, cứu nạn</t>
  </si>
  <si>
    <t>Xe cần cẩu</t>
  </si>
  <si>
    <t>Xe tập lái</t>
  </si>
  <si>
    <t>Xe thanh tra giao thông</t>
  </si>
  <si>
    <t>Xe gắn thiết bị thu, phát vệ tinh</t>
  </si>
  <si>
    <t>Xe phát thanh truyền hình lưu động</t>
  </si>
  <si>
    <t xml:space="preserve">Xe tải các loại </t>
  </si>
  <si>
    <t>Xe bán tải</t>
  </si>
  <si>
    <t>Xe trên 16 chỗ ngồi các loại</t>
  </si>
  <si>
    <t>Xe chuyên dùng khác</t>
  </si>
  <si>
    <t>Xe ô tô phục vụ lễ tân nhà nước</t>
  </si>
  <si>
    <t>Xe ô tô khác</t>
  </si>
  <si>
    <t>Phương tiện vận tải đường bộ</t>
  </si>
  <si>
    <t>Phương tiện vận tải đường sắt</t>
  </si>
  <si>
    <t>Tàu biển chở hàng hóa</t>
  </si>
  <si>
    <t>Tàu biển chở khách</t>
  </si>
  <si>
    <t>Tàu tuần tra, cứu hộ, cứu nạn đường thủy</t>
  </si>
  <si>
    <t xml:space="preserve">Tàu chở hàng đường thủy nội địa </t>
  </si>
  <si>
    <t>Tàu chở khách đường thủy nội địa</t>
  </si>
  <si>
    <t xml:space="preserve">Phà đường thủy các loại </t>
  </si>
  <si>
    <t>Ca nô, xuồng máy các loại</t>
  </si>
  <si>
    <t>Ghe, thuyền các loại</t>
  </si>
  <si>
    <t>Phương tiện vận tải đường thủy khác</t>
  </si>
  <si>
    <t>Phương tiện vận tải hàng không</t>
  </si>
  <si>
    <t>Phương tiện vận tải khác</t>
  </si>
  <si>
    <t>Máy vi tính để bàn</t>
  </si>
  <si>
    <t>Máy vi tính xách tay (hoặc thiết bị điện tử tương đương)</t>
  </si>
  <si>
    <t>Máy in</t>
  </si>
  <si>
    <t>Máy fax</t>
  </si>
  <si>
    <t>Tủ đựng tài liệu</t>
  </si>
  <si>
    <t>Máy scan</t>
  </si>
  <si>
    <t>Máy hủy tài liệu</t>
  </si>
  <si>
    <t>Máy photocopy</t>
  </si>
  <si>
    <t>Bộ bàn ghế ngồi làm việc trang bị cho các chức danh</t>
  </si>
  <si>
    <t>Bộ bàn ghế họp</t>
  </si>
  <si>
    <t>Bộ bàn ghế tiếp khách</t>
  </si>
  <si>
    <t>Máy điều hòa không khí</t>
  </si>
  <si>
    <t>Quạt</t>
  </si>
  <si>
    <t>Máy sưởi</t>
  </si>
  <si>
    <t>Máy móc, thiết bị văn phòng phổ biến khác</t>
  </si>
  <si>
    <t>Máy chiếu</t>
  </si>
  <si>
    <t>Thiết bị lọc nước</t>
  </si>
  <si>
    <t>Máy hút ẩm, hút bụi</t>
  </si>
  <si>
    <t>Ti vi, đầu Video, các loại đầu thu phát tín hiệu kỹ thuật số khác</t>
  </si>
  <si>
    <t>Máy ghi âm</t>
  </si>
  <si>
    <t>Máy ảnh</t>
  </si>
  <si>
    <t>Thiết bị âm thanh</t>
  </si>
  <si>
    <t>Tổng đài điện thoại, máy bộ đàm</t>
  </si>
  <si>
    <t>Thiết bị thông tin liên lạc khác</t>
  </si>
  <si>
    <t>Tủ lạnh, máy làm mát</t>
  </si>
  <si>
    <t>Máy giặt</t>
  </si>
  <si>
    <t>Thiết bị mạng, truyền thông</t>
  </si>
  <si>
    <t>Thiết bị điện văn phòng</t>
  </si>
  <si>
    <t xml:space="preserve">Thiết bị điện tử phục vụ quản lý, lưu trữ dữ liệu </t>
  </si>
  <si>
    <t>Thiết bị truyền dẫn</t>
  </si>
  <si>
    <t>Camera giám sát</t>
  </si>
  <si>
    <t>Thang máy</t>
  </si>
  <si>
    <t>Máy bơm nước</t>
  </si>
  <si>
    <t>Két sắt</t>
  </si>
  <si>
    <t>Bàn ghế hội trường</t>
  </si>
  <si>
    <t>Tủ, giá kệ đựng tài liệu hoặc trưng bày hiện vật</t>
  </si>
  <si>
    <t>Máy móc, thiết bị phục vụ hoạt động chung khác</t>
  </si>
  <si>
    <t>Máy móc, thiết bị chuyên dùng phục vụ hoạt động cung cấp dịch vụ công thuộc lĩnh vực y tế, giáo dục và đào tạo</t>
  </si>
  <si>
    <t xml:space="preserve">Máy móc, thiết bị khác phục vụ nhiệm vụ đặc thù của cơ quan, tổ chức, đơn vị </t>
  </si>
  <si>
    <t>Máy móc, thiết bị khác</t>
  </si>
  <si>
    <t>Các loại súc vật</t>
  </si>
  <si>
    <t>Cây lâu năm, vườn cây lâu năm, vườn cây công nghiệp, vườn cây ăn quả</t>
  </si>
  <si>
    <t>Thảm cỏ, thảm cây xanh, cây cảnh, vườn cây cảnh</t>
  </si>
  <si>
    <t>Quyền sử dụng đất</t>
  </si>
  <si>
    <t>Quyền tác giả và quyền liên quan đến quyền tác giả</t>
  </si>
  <si>
    <t>Quyền sở hữu công nghiệp</t>
  </si>
  <si>
    <t>Quyền đối với giống cây trồng</t>
  </si>
  <si>
    <t>Phần mềm ứng dụng</t>
  </si>
  <si>
    <t>Thương hiệu của đơn vị sự nghiệp công lập</t>
  </si>
  <si>
    <t>Tài sản cố định vô hình khác</t>
  </si>
  <si>
    <t>III</t>
  </si>
  <si>
    <t>Tài sản cố định thuộc phạm vi quản lý của Bộ, Tỉnh</t>
  </si>
  <si>
    <t>IV</t>
  </si>
  <si>
    <t>Tài sản cố định đặc thù</t>
  </si>
  <si>
    <t>Mã phòng ban</t>
  </si>
  <si>
    <t>Kỳ tính khấu hao</t>
  </si>
  <si>
    <t>Quý</t>
  </si>
  <si>
    <t>Mã loại tài sản</t>
  </si>
  <si>
    <t>Số hiệu TK Nguyên giá</t>
  </si>
  <si>
    <t>Số hiệu TK Hao mòn</t>
  </si>
  <si>
    <t>I</t>
  </si>
  <si>
    <t xml:space="preserve">Tài sản cố định hữu hình  </t>
  </si>
  <si>
    <t>Nhà, công trình xây dựng</t>
  </si>
  <si>
    <t>Vật kiến trúc</t>
  </si>
  <si>
    <t>Xe ô tô</t>
  </si>
  <si>
    <t>Xe ô tô phục vụ công tác các chức danh</t>
  </si>
  <si>
    <t>Xe ô tô phục vụ công tác chung</t>
  </si>
  <si>
    <t>Xe ô tô chuyên dùng</t>
  </si>
  <si>
    <t>Phương tiện vận tải khác (ngoài xe ô tô)</t>
  </si>
  <si>
    <t>Phương tiện vận tải đường thủy</t>
  </si>
  <si>
    <t>Máy móc, thiết bị</t>
  </si>
  <si>
    <t>Máy móc, thiết bị văn phòng phổ biến</t>
  </si>
  <si>
    <t>Máy móc, thiết bị phục vụ hoạt động chung của cơ quan, tổ chức, đơn vị</t>
  </si>
  <si>
    <t>Máy móc, thiết bị chuyên dùng</t>
  </si>
  <si>
    <t>Cây lâu năm, súc vật làm việc và/hoặc cho sản phẩm</t>
  </si>
  <si>
    <t>Tài sản cố định hữu hình khác</t>
  </si>
  <si>
    <t>II</t>
  </si>
  <si>
    <t>Tài sản cố định vô hình</t>
  </si>
  <si>
    <t>Grand Total</t>
  </si>
  <si>
    <t>Số hiệu tài khoản nguyên giá</t>
  </si>
  <si>
    <t>Số hiệu tài khoản hao mòn</t>
  </si>
  <si>
    <t>Tài khoản chi phí</t>
  </si>
  <si>
    <t>Tháng</t>
  </si>
  <si>
    <t>Ngày BĐ tính HM</t>
  </si>
  <si>
    <t>TK Nợ khấu hao (*)</t>
  </si>
  <si>
    <t>101</t>
  </si>
  <si>
    <t>102</t>
  </si>
  <si>
    <t>103</t>
  </si>
  <si>
    <t>104</t>
  </si>
  <si>
    <t>105</t>
  </si>
  <si>
    <t>201</t>
  </si>
  <si>
    <t>202</t>
  </si>
  <si>
    <t>203</t>
  </si>
  <si>
    <t>30101</t>
  </si>
  <si>
    <t>30102</t>
  </si>
  <si>
    <t>30201</t>
  </si>
  <si>
    <t>30202</t>
  </si>
  <si>
    <t>30203</t>
  </si>
  <si>
    <t>30204</t>
  </si>
  <si>
    <t>3030101</t>
  </si>
  <si>
    <t>Xe cứu thương thông thường</t>
  </si>
  <si>
    <t>3030102</t>
  </si>
  <si>
    <t>Xe cứu thương có kết cấu đặc biệt</t>
  </si>
  <si>
    <t>3030103</t>
  </si>
  <si>
    <t>Xe chụp XQuang lưu động</t>
  </si>
  <si>
    <t>3030104</t>
  </si>
  <si>
    <t>Xe khám chữa mắt lưu động</t>
  </si>
  <si>
    <t>3030105</t>
  </si>
  <si>
    <t>Xe xét nghiệm lưu động</t>
  </si>
  <si>
    <t>3030106</t>
  </si>
  <si>
    <t>Xe phẫu thuật lưu động</t>
  </si>
  <si>
    <t>3030107</t>
  </si>
  <si>
    <t>Xe lấy máu</t>
  </si>
  <si>
    <t>3030108</t>
  </si>
  <si>
    <t>Xe vận chuyển vắc xin, sinh phẩm</t>
  </si>
  <si>
    <t>3030109</t>
  </si>
  <si>
    <t>Xe ô tô khác được thiết kế dành riêng cho các hoạt động khám bệnh, chữa bệnh phòng, chống dịch, kiểm nghiệm</t>
  </si>
  <si>
    <t>3030110</t>
  </si>
  <si>
    <t>Xe chuyên dùng phục vụ công tác chăm sóc, bảo vệ sức khỏe cán bộ trung và cấp cao</t>
  </si>
  <si>
    <t>3030111</t>
  </si>
  <si>
    <t>Xe chuyên dùng có thiết bị để chuyển giao kỹ thuật và chỉ đạo tuyến</t>
  </si>
  <si>
    <t>3030112</t>
  </si>
  <si>
    <t>Xe vận chuyển máu và các loại mẫu thuộc lĩnh vực y tế, bao gồm: mẫu bệnh phẩm, mẫu bệnh truyền nhiễm, mẫu thực phẩm, mẫu thuốc (bao gồm cả vắc xin, sinh phẩm), mẫu thuộc lĩnh vực môi trường y tế</t>
  </si>
  <si>
    <t>3030113</t>
  </si>
  <si>
    <t>Xe vận chuyển người bệnh</t>
  </si>
  <si>
    <t>3030114</t>
  </si>
  <si>
    <t>Xe giám định pháp y, xe vận chuyển tử thi</t>
  </si>
  <si>
    <t>3030115</t>
  </si>
  <si>
    <t>Xe chở máy phun và hóa chất lưu động</t>
  </si>
  <si>
    <t>3030116</t>
  </si>
  <si>
    <t>Xe phục vụ phòng chống thiên tai và tìm kiếm cứu nạn</t>
  </si>
  <si>
    <t>3030117</t>
  </si>
  <si>
    <t>Xe phục vụ lấy, vận chuyển mô, tạng để phục vụ công tác cấy ghép mô, tạng cho người</t>
  </si>
  <si>
    <t>3030118</t>
  </si>
  <si>
    <t>Xe vận chuyển dụng cụ, vật tư, trang thiết bị y tế chuyên dùng trong lĩnh vực truyền nhiễm</t>
  </si>
  <si>
    <t>3030119</t>
  </si>
  <si>
    <t>Xe ô tô gắn mô hình giảng dậy, mô hình mô phỏng, các thiết bị và phương tiện giảng dạy, giáo cụ trực quan</t>
  </si>
  <si>
    <t>3030120</t>
  </si>
  <si>
    <t>Xe ô tô khác có gắn thiết bị chuyên dùng dành riêng cho các hoạt động khám bệnh, chữa bệnh, phòng, chống dịch, kiểm nghiệm</t>
  </si>
  <si>
    <t>3030201</t>
  </si>
  <si>
    <t>3030202</t>
  </si>
  <si>
    <t>3030203</t>
  </si>
  <si>
    <t>3030204</t>
  </si>
  <si>
    <t>3030205</t>
  </si>
  <si>
    <t>3030206</t>
  </si>
  <si>
    <t>3030207</t>
  </si>
  <si>
    <t>Xe chở tiền, biên lai, ấn chỉ</t>
  </si>
  <si>
    <t>3030208</t>
  </si>
  <si>
    <t>3030209</t>
  </si>
  <si>
    <t>3030210</t>
  </si>
  <si>
    <t>3030211</t>
  </si>
  <si>
    <t>Xe chở chó nghiệp vụ</t>
  </si>
  <si>
    <t>3030212</t>
  </si>
  <si>
    <t>Xe khác có kết cấu đặc biệt</t>
  </si>
  <si>
    <t>3030301</t>
  </si>
  <si>
    <t>3030302</t>
  </si>
  <si>
    <t>3030303</t>
  </si>
  <si>
    <t>3030304</t>
  </si>
  <si>
    <t>3030305</t>
  </si>
  <si>
    <t>3030306</t>
  </si>
  <si>
    <t>3030307</t>
  </si>
  <si>
    <t>3030308</t>
  </si>
  <si>
    <t>Xe phục vụ lễ tang</t>
  </si>
  <si>
    <t>3030309</t>
  </si>
  <si>
    <t>Xe sát hạch lái xe</t>
  </si>
  <si>
    <t>3030310</t>
  </si>
  <si>
    <t>Xe khác gắn biển hiệu, thiết bị chuyên dùng</t>
  </si>
  <si>
    <t>3030401</t>
  </si>
  <si>
    <t>Xe tải dưới 1 tấn</t>
  </si>
  <si>
    <t>3030402</t>
  </si>
  <si>
    <t>Xe tải từ 1 tấn  dưới 5 tấn</t>
  </si>
  <si>
    <t>3030403</t>
  </si>
  <si>
    <t>Xe tải từ 5 tấn  dưới 10 tấn</t>
  </si>
  <si>
    <t>3030404</t>
  </si>
  <si>
    <t>Xe tải từ 10 tấn trở lên</t>
  </si>
  <si>
    <t>3030405</t>
  </si>
  <si>
    <t>Xe tải khác</t>
  </si>
  <si>
    <t>30305</t>
  </si>
  <si>
    <t>3030601</t>
  </si>
  <si>
    <t>Xe trên 16  29 chỗ</t>
  </si>
  <si>
    <t>3030602</t>
  </si>
  <si>
    <t>Xe 30 45 chỗ</t>
  </si>
  <si>
    <t>3030603</t>
  </si>
  <si>
    <t>Xe trên 45 chỗ</t>
  </si>
  <si>
    <t>3030701</t>
  </si>
  <si>
    <t>Xe vận chuyển bữa ăn cho bệnh nhân tâm thần</t>
  </si>
  <si>
    <t>3030702</t>
  </si>
  <si>
    <t>Xe phòng, chống thiên tai</t>
  </si>
  <si>
    <t>3030703</t>
  </si>
  <si>
    <t>Xe phòng chống buôn lậu, gian lận thương mại</t>
  </si>
  <si>
    <t>3030704</t>
  </si>
  <si>
    <t>Xe xét xử lưu động</t>
  </si>
  <si>
    <t>3030705</t>
  </si>
  <si>
    <t>Xe phục vụ công tác nghiệp vụ ngành kiểm sát</t>
  </si>
  <si>
    <t>3030706</t>
  </si>
  <si>
    <t>Xe phục vụ công tác thi hành án dân sự</t>
  </si>
  <si>
    <t>3030707</t>
  </si>
  <si>
    <t>Xe phục vụ công tác nghiệp vụ của kiểm toán, thanh tra</t>
  </si>
  <si>
    <t>3030708</t>
  </si>
  <si>
    <t>Xe khác phục vụ nhiệm vụ đặc thù</t>
  </si>
  <si>
    <t>304</t>
  </si>
  <si>
    <t>305</t>
  </si>
  <si>
    <t>401</t>
  </si>
  <si>
    <t>402</t>
  </si>
  <si>
    <t>40301</t>
  </si>
  <si>
    <t>40302</t>
  </si>
  <si>
    <t>40303</t>
  </si>
  <si>
    <t>40304</t>
  </si>
  <si>
    <t>40305</t>
  </si>
  <si>
    <t>40306</t>
  </si>
  <si>
    <t>40307</t>
  </si>
  <si>
    <t>40308</t>
  </si>
  <si>
    <t>40309</t>
  </si>
  <si>
    <t>404</t>
  </si>
  <si>
    <t>405</t>
  </si>
  <si>
    <t>50101</t>
  </si>
  <si>
    <t>Máy vi tính để bàn (phổ biến)</t>
  </si>
  <si>
    <t>50102</t>
  </si>
  <si>
    <t>Máy vi tính xách tay (hoặc thiết bị điện tử tương đương) (phổ biến)</t>
  </si>
  <si>
    <t>50103</t>
  </si>
  <si>
    <t>Máy in (phổ biến)</t>
  </si>
  <si>
    <t>50104</t>
  </si>
  <si>
    <t>Máy fax (phổ biến)</t>
  </si>
  <si>
    <t>50105</t>
  </si>
  <si>
    <t>Tủ đựng tài liệu (phổ biến)</t>
  </si>
  <si>
    <t>50106</t>
  </si>
  <si>
    <t>Máy scan (phổ biến)</t>
  </si>
  <si>
    <t>50107</t>
  </si>
  <si>
    <t>Máy hủy tài liệu (phổ biến)</t>
  </si>
  <si>
    <t>50108</t>
  </si>
  <si>
    <t>Máy photocopy (phổ biến)</t>
  </si>
  <si>
    <t>50109</t>
  </si>
  <si>
    <t>Bộ bàn ghế ngồi làm việc trang bị cho các chức danh (phổ biến)</t>
  </si>
  <si>
    <t>50110</t>
  </si>
  <si>
    <t>Bộ bàn ghế họp (phổ biến)</t>
  </si>
  <si>
    <t>50111</t>
  </si>
  <si>
    <t>Bộ bàn ghế tiếp khách (phổ biến)</t>
  </si>
  <si>
    <t>50112</t>
  </si>
  <si>
    <t>Máy điều hòa không khí (phổ biến)</t>
  </si>
  <si>
    <t>50113</t>
  </si>
  <si>
    <t>Quạt (phổ biến)</t>
  </si>
  <si>
    <t>50114</t>
  </si>
  <si>
    <t>Máy sưởi (phổ biến)</t>
  </si>
  <si>
    <t>50115</t>
  </si>
  <si>
    <t>Máy móc, thiết bị văn phòng phổ biến khác (phổ biến)</t>
  </si>
  <si>
    <t>5020101</t>
  </si>
  <si>
    <t>Máy vi tính để bàn (dùng chung)</t>
  </si>
  <si>
    <t>5020102</t>
  </si>
  <si>
    <t>Máy vi tính xách tay (hoặc thiết bị điện tử tương đương) (dùng chung)</t>
  </si>
  <si>
    <t>5020103</t>
  </si>
  <si>
    <t>Máy in (dùng chung)</t>
  </si>
  <si>
    <t>5020104</t>
  </si>
  <si>
    <t>Máy fax (dùng chung)</t>
  </si>
  <si>
    <t>5020105</t>
  </si>
  <si>
    <t>Tủ đựng tài liệu (dùng chung)</t>
  </si>
  <si>
    <t>5020106</t>
  </si>
  <si>
    <t>Máy scan (dùng chung)</t>
  </si>
  <si>
    <t>5020107</t>
  </si>
  <si>
    <t>Máy hủy tài liệu (dùng chung)</t>
  </si>
  <si>
    <t>5020108</t>
  </si>
  <si>
    <t>Máy photocopy (dùng chung)</t>
  </si>
  <si>
    <t>5020109</t>
  </si>
  <si>
    <t>Bộ bàn ghế ngồi làm việc trang bị cho các chức danh (dùng chung)</t>
  </si>
  <si>
    <t>5020110</t>
  </si>
  <si>
    <t>Bộ bàn ghế họp (dùng chung)</t>
  </si>
  <si>
    <t>5020111</t>
  </si>
  <si>
    <t>Bộ bàn ghế tiếp khách (dùng chung)</t>
  </si>
  <si>
    <t>5020112</t>
  </si>
  <si>
    <t>Máy điều hòa không khí (dùng chung)</t>
  </si>
  <si>
    <t>5020113</t>
  </si>
  <si>
    <t>Quạt (dùng chung)</t>
  </si>
  <si>
    <t>5020114</t>
  </si>
  <si>
    <t>Máy sưởi (dùng chung)</t>
  </si>
  <si>
    <t>5020115</t>
  </si>
  <si>
    <t>Máy móc, thiết bị văn phòng phổ biến khác (dùng chung)</t>
  </si>
  <si>
    <t>5020201</t>
  </si>
  <si>
    <t>5020202</t>
  </si>
  <si>
    <t>5020203</t>
  </si>
  <si>
    <t>5020204</t>
  </si>
  <si>
    <t>5020205</t>
  </si>
  <si>
    <t>5020206</t>
  </si>
  <si>
    <t>5020207</t>
  </si>
  <si>
    <t>5020208</t>
  </si>
  <si>
    <t>5020209</t>
  </si>
  <si>
    <t>5020210</t>
  </si>
  <si>
    <t>5020211</t>
  </si>
  <si>
    <t>5020212</t>
  </si>
  <si>
    <t>5020213</t>
  </si>
  <si>
    <t>5020214</t>
  </si>
  <si>
    <t>Thiết bị điện tử phục vụ quản lý, lưu trữ dữ liệu</t>
  </si>
  <si>
    <t>5020215</t>
  </si>
  <si>
    <t>5020216</t>
  </si>
  <si>
    <t>5020217</t>
  </si>
  <si>
    <t>5020218</t>
  </si>
  <si>
    <t>5020219</t>
  </si>
  <si>
    <t>5020220</t>
  </si>
  <si>
    <t>5020221</t>
  </si>
  <si>
    <t>5020222</t>
  </si>
  <si>
    <t>5030201</t>
  </si>
  <si>
    <t>Máy vi tính để bàn (chuyên dùng)</t>
  </si>
  <si>
    <t>5030202</t>
  </si>
  <si>
    <t>Máy vi tính xách tay (hoặc thiết bị điện tử tương đương) (chuyên dùng)</t>
  </si>
  <si>
    <t>5030203</t>
  </si>
  <si>
    <t>Máy in (chuyên dùng)</t>
  </si>
  <si>
    <t>5030204</t>
  </si>
  <si>
    <t>Máy fax (chuyên dùng)</t>
  </si>
  <si>
    <t>5030205</t>
  </si>
  <si>
    <t>Tủ đựng tài liệu (chuyên dùng)</t>
  </si>
  <si>
    <t>5030206</t>
  </si>
  <si>
    <t>Máy scan (chuyên dùng)</t>
  </si>
  <si>
    <t>5030207</t>
  </si>
  <si>
    <t>Máy hủy tài liệu (chuyên dùng)</t>
  </si>
  <si>
    <t>5030208</t>
  </si>
  <si>
    <t>Máy photocopy (chuyên dùng)</t>
  </si>
  <si>
    <t>5030209</t>
  </si>
  <si>
    <t>Bộ bàn ghế ngồi làm việc trang bị cho các chức danh (chuyên dùng)</t>
  </si>
  <si>
    <t>5030210</t>
  </si>
  <si>
    <t>Bộ bàn ghế họp (chuyên dùng)</t>
  </si>
  <si>
    <t>5030211</t>
  </si>
  <si>
    <t>Bộ bàn ghế tiếp khách (chuyên dùng)</t>
  </si>
  <si>
    <t>5030212</t>
  </si>
  <si>
    <t>Máy điều hòa không khí (chuyên dùng)</t>
  </si>
  <si>
    <t>5030213</t>
  </si>
  <si>
    <t>Quạt (chuyên dùng)</t>
  </si>
  <si>
    <t>5030214</t>
  </si>
  <si>
    <t>Máy sưởi (chuyên dùng)</t>
  </si>
  <si>
    <t>5030215</t>
  </si>
  <si>
    <t>Máy móc, thiết bị văn phòng phổ biến khác (chuyên dùng)</t>
  </si>
  <si>
    <t>50303</t>
  </si>
  <si>
    <t>Máy móc, thiết bị chuyên dùng thuộc lĩnh vực văn hóa, nghệ thuật (như: thiết bị âm thanh, ánh sáng, loa, micro, đèn...)</t>
  </si>
  <si>
    <t>50304</t>
  </si>
  <si>
    <t>Máy móc, thiết bị chuyên dùng khác</t>
  </si>
  <si>
    <t>504</t>
  </si>
  <si>
    <t>601</t>
  </si>
  <si>
    <t>602</t>
  </si>
  <si>
    <t>Cây lâu năm, vườn cây lâu năm (bao gồm cả vườn cây công nghiệp, vườn cây ăn quả, vườn cây cảnh)</t>
  </si>
  <si>
    <t>603</t>
  </si>
  <si>
    <t>7</t>
  </si>
  <si>
    <t>10</t>
  </si>
  <si>
    <t>11</t>
  </si>
  <si>
    <t>12</t>
  </si>
  <si>
    <t>13</t>
  </si>
  <si>
    <t>14</t>
  </si>
  <si>
    <t>8</t>
  </si>
  <si>
    <t>9</t>
  </si>
  <si>
    <t>1035554</t>
  </si>
  <si>
    <t>626</t>
  </si>
  <si>
    <t>250</t>
  </si>
  <si>
    <t>280</t>
  </si>
  <si>
    <t>340</t>
  </si>
  <si>
    <t>278</t>
  </si>
  <si>
    <t>332</t>
  </si>
  <si>
    <t>341</t>
  </si>
  <si>
    <t>0129</t>
  </si>
  <si>
    <t>0130</t>
  </si>
  <si>
    <t>0131</t>
  </si>
  <si>
    <t>0132</t>
  </si>
  <si>
    <t>0133</t>
  </si>
  <si>
    <t>0134</t>
  </si>
  <si>
    <t>0135</t>
  </si>
  <si>
    <t>0136</t>
  </si>
  <si>
    <t>0137</t>
  </si>
  <si>
    <t>0138</t>
  </si>
  <si>
    <t>0500</t>
  </si>
  <si>
    <t>0600</t>
  </si>
  <si>
    <t>0700</t>
  </si>
  <si>
    <t>0800</t>
  </si>
  <si>
    <t>6000</t>
  </si>
  <si>
    <t>6050</t>
  </si>
  <si>
    <t>6100</t>
  </si>
  <si>
    <t>6150</t>
  </si>
  <si>
    <t>6200</t>
  </si>
  <si>
    <t>6250</t>
  </si>
  <si>
    <t>6300</t>
  </si>
  <si>
    <t>6350</t>
  </si>
  <si>
    <t>6400</t>
  </si>
  <si>
    <t>6500</t>
  </si>
  <si>
    <t>6550</t>
  </si>
  <si>
    <t>6600</t>
  </si>
  <si>
    <t>6650</t>
  </si>
  <si>
    <t>6700</t>
  </si>
  <si>
    <t>6750</t>
  </si>
  <si>
    <t>6800</t>
  </si>
  <si>
    <t>6850</t>
  </si>
  <si>
    <t>6900</t>
  </si>
  <si>
    <t>6950</t>
  </si>
  <si>
    <t>7000</t>
  </si>
  <si>
    <t>7050</t>
  </si>
  <si>
    <t>7100</t>
  </si>
  <si>
    <t>7150</t>
  </si>
  <si>
    <t>7200</t>
  </si>
  <si>
    <t>7250</t>
  </si>
  <si>
    <t>7300</t>
  </si>
  <si>
    <t>7350</t>
  </si>
  <si>
    <t>7400</t>
  </si>
  <si>
    <t>7450</t>
  </si>
  <si>
    <t>7500</t>
  </si>
  <si>
    <t>7550</t>
  </si>
  <si>
    <t>7600</t>
  </si>
  <si>
    <t>7650</t>
  </si>
  <si>
    <t>7700</t>
  </si>
  <si>
    <t>7750</t>
  </si>
  <si>
    <t>7850</t>
  </si>
  <si>
    <t>7900</t>
  </si>
  <si>
    <t>7950</t>
  </si>
  <si>
    <t>8000</t>
  </si>
  <si>
    <t>8050</t>
  </si>
  <si>
    <t>8150</t>
  </si>
  <si>
    <t>8300</t>
  </si>
  <si>
    <t>8350</t>
  </si>
  <si>
    <t>8550</t>
  </si>
  <si>
    <t>8750</t>
  </si>
  <si>
    <t>8900</t>
  </si>
  <si>
    <t>8950</t>
  </si>
  <si>
    <t>9150</t>
  </si>
  <si>
    <t>9200</t>
  </si>
  <si>
    <t>9250</t>
  </si>
  <si>
    <t>9300</t>
  </si>
  <si>
    <t>9350</t>
  </si>
  <si>
    <t>9400</t>
  </si>
  <si>
    <t>9500</t>
  </si>
  <si>
    <t>9650</t>
  </si>
  <si>
    <t>9700</t>
  </si>
  <si>
    <t>9800</t>
  </si>
  <si>
    <t>0865</t>
  </si>
  <si>
    <t>0866</t>
  </si>
  <si>
    <t>0867</t>
  </si>
  <si>
    <t>0868</t>
  </si>
  <si>
    <t>1412</t>
  </si>
  <si>
    <t>1413</t>
  </si>
  <si>
    <t>2022</t>
  </si>
  <si>
    <t>2023</t>
  </si>
  <si>
    <t>2024</t>
  </si>
  <si>
    <t>2025</t>
  </si>
  <si>
    <t>2026</t>
  </si>
  <si>
    <t>2324</t>
  </si>
  <si>
    <t>2325</t>
  </si>
  <si>
    <t>2666</t>
  </si>
  <si>
    <t>3003</t>
  </si>
  <si>
    <t>3611</t>
  </si>
  <si>
    <t>3612</t>
  </si>
  <si>
    <t>3858</t>
  </si>
  <si>
    <t>3859</t>
  </si>
  <si>
    <t>3861</t>
  </si>
  <si>
    <t>3862</t>
  </si>
  <si>
    <t>3863</t>
  </si>
  <si>
    <t>3864</t>
  </si>
  <si>
    <t>3865</t>
  </si>
  <si>
    <t>4281</t>
  </si>
  <si>
    <t>4323</t>
  </si>
  <si>
    <t>4802</t>
  </si>
  <si>
    <t>6001</t>
  </si>
  <si>
    <t>6003</t>
  </si>
  <si>
    <t>6049</t>
  </si>
  <si>
    <t>6051</t>
  </si>
  <si>
    <t>6099</t>
  </si>
  <si>
    <t>6101</t>
  </si>
  <si>
    <t>6102</t>
  </si>
  <si>
    <t>6103</t>
  </si>
  <si>
    <t>6105</t>
  </si>
  <si>
    <t>6107</t>
  </si>
  <si>
    <t>6111</t>
  </si>
  <si>
    <t>6112</t>
  </si>
  <si>
    <t>6113</t>
  </si>
  <si>
    <t>6114</t>
  </si>
  <si>
    <t>6115</t>
  </si>
  <si>
    <t>6116</t>
  </si>
  <si>
    <t>6121</t>
  </si>
  <si>
    <t>6122</t>
  </si>
  <si>
    <t>6123</t>
  </si>
  <si>
    <t>6124</t>
  </si>
  <si>
    <t>6149</t>
  </si>
  <si>
    <t>6151</t>
  </si>
  <si>
    <t>6152</t>
  </si>
  <si>
    <t>6154</t>
  </si>
  <si>
    <t>6155</t>
  </si>
  <si>
    <t>6156</t>
  </si>
  <si>
    <t>6157</t>
  </si>
  <si>
    <t>6199</t>
  </si>
  <si>
    <t>6201</t>
  </si>
  <si>
    <t>6202</t>
  </si>
  <si>
    <t>6249</t>
  </si>
  <si>
    <t>6251</t>
  </si>
  <si>
    <t>6252</t>
  </si>
  <si>
    <t>6253</t>
  </si>
  <si>
    <t>6254</t>
  </si>
  <si>
    <t>6299</t>
  </si>
  <si>
    <t>6301</t>
  </si>
  <si>
    <t>6302</t>
  </si>
  <si>
    <t>6303</t>
  </si>
  <si>
    <t>6304</t>
  </si>
  <si>
    <t>6349</t>
  </si>
  <si>
    <t>6353</t>
  </si>
  <si>
    <t>6399</t>
  </si>
  <si>
    <t>6401</t>
  </si>
  <si>
    <t>6402</t>
  </si>
  <si>
    <t>6403</t>
  </si>
  <si>
    <t>6404</t>
  </si>
  <si>
    <t>6449</t>
  </si>
  <si>
    <t>6501</t>
  </si>
  <si>
    <t>6502</t>
  </si>
  <si>
    <t>6503</t>
  </si>
  <si>
    <t>6504</t>
  </si>
  <si>
    <t>6505</t>
  </si>
  <si>
    <t>6549</t>
  </si>
  <si>
    <t>6551</t>
  </si>
  <si>
    <t>6552</t>
  </si>
  <si>
    <t>6553</t>
  </si>
  <si>
    <t>6599</t>
  </si>
  <si>
    <t>6601</t>
  </si>
  <si>
    <t>6603</t>
  </si>
  <si>
    <t>6605</t>
  </si>
  <si>
    <t>6606</t>
  </si>
  <si>
    <t>6608</t>
  </si>
  <si>
    <t>6618</t>
  </si>
  <si>
    <t>6649</t>
  </si>
  <si>
    <t>6651</t>
  </si>
  <si>
    <t>6652</t>
  </si>
  <si>
    <t>6653</t>
  </si>
  <si>
    <t>6654</t>
  </si>
  <si>
    <t>6655</t>
  </si>
  <si>
    <t>6656</t>
  </si>
  <si>
    <t>6657</t>
  </si>
  <si>
    <t>6658</t>
  </si>
  <si>
    <t>6699</t>
  </si>
  <si>
    <t>6701</t>
  </si>
  <si>
    <t>6702</t>
  </si>
  <si>
    <t>6703</t>
  </si>
  <si>
    <t>6704</t>
  </si>
  <si>
    <t>6705</t>
  </si>
  <si>
    <t>6749</t>
  </si>
  <si>
    <t>6751</t>
  </si>
  <si>
    <t>6752</t>
  </si>
  <si>
    <t>6754</t>
  </si>
  <si>
    <t>6755</t>
  </si>
  <si>
    <t>6756</t>
  </si>
  <si>
    <t>6757</t>
  </si>
  <si>
    <t>6758</t>
  </si>
  <si>
    <t>6761</t>
  </si>
  <si>
    <t>6799</t>
  </si>
  <si>
    <t>6801</t>
  </si>
  <si>
    <t>6802</t>
  </si>
  <si>
    <t>6803</t>
  </si>
  <si>
    <t>6805</t>
  </si>
  <si>
    <t>6806</t>
  </si>
  <si>
    <t>6849</t>
  </si>
  <si>
    <t>6851</t>
  </si>
  <si>
    <t>6852</t>
  </si>
  <si>
    <t>6853</t>
  </si>
  <si>
    <t>6855</t>
  </si>
  <si>
    <t>6899</t>
  </si>
  <si>
    <t>6901</t>
  </si>
  <si>
    <t>6902</t>
  </si>
  <si>
    <t>6903</t>
  </si>
  <si>
    <t>6905</t>
  </si>
  <si>
    <t>6907</t>
  </si>
  <si>
    <t>6912</t>
  </si>
  <si>
    <t>6913</t>
  </si>
  <si>
    <t>6918</t>
  </si>
  <si>
    <t>6921</t>
  </si>
  <si>
    <t>6922</t>
  </si>
  <si>
    <t>6923</t>
  </si>
  <si>
    <t>6949</t>
  </si>
  <si>
    <t>6951</t>
  </si>
  <si>
    <t>6952</t>
  </si>
  <si>
    <t>6953</t>
  </si>
  <si>
    <t>6954</t>
  </si>
  <si>
    <t>6955</t>
  </si>
  <si>
    <t>6956</t>
  </si>
  <si>
    <t>6999</t>
  </si>
  <si>
    <t>7001</t>
  </si>
  <si>
    <t>7004</t>
  </si>
  <si>
    <t>7008</t>
  </si>
  <si>
    <t>7011</t>
  </si>
  <si>
    <t>7012</t>
  </si>
  <si>
    <t>7017</t>
  </si>
  <si>
    <t>7018</t>
  </si>
  <si>
    <t>7049</t>
  </si>
  <si>
    <t>7051</t>
  </si>
  <si>
    <t>7052</t>
  </si>
  <si>
    <t>7053</t>
  </si>
  <si>
    <t>7054</t>
  </si>
  <si>
    <t>7099</t>
  </si>
  <si>
    <t>7101</t>
  </si>
  <si>
    <t>7102</t>
  </si>
  <si>
    <t>7103</t>
  </si>
  <si>
    <t>7104</t>
  </si>
  <si>
    <t>7149</t>
  </si>
  <si>
    <t>7151</t>
  </si>
  <si>
    <t>7152</t>
  </si>
  <si>
    <t>7153</t>
  </si>
  <si>
    <t>7154</t>
  </si>
  <si>
    <t>7155</t>
  </si>
  <si>
    <t>7157</t>
  </si>
  <si>
    <t>7158</t>
  </si>
  <si>
    <t>7161</t>
  </si>
  <si>
    <t>7162</t>
  </si>
  <si>
    <t>7164</t>
  </si>
  <si>
    <t>7165</t>
  </si>
  <si>
    <t>7166</t>
  </si>
  <si>
    <t>7199</t>
  </si>
  <si>
    <t>7201</t>
  </si>
  <si>
    <t>7202</t>
  </si>
  <si>
    <t>7203</t>
  </si>
  <si>
    <t>7249</t>
  </si>
  <si>
    <t>7251</t>
  </si>
  <si>
    <t>7252</t>
  </si>
  <si>
    <t>7254</t>
  </si>
  <si>
    <t>7255</t>
  </si>
  <si>
    <t>7256</t>
  </si>
  <si>
    <t>7257</t>
  </si>
  <si>
    <t>7258</t>
  </si>
  <si>
    <t>7261</t>
  </si>
  <si>
    <t>7262</t>
  </si>
  <si>
    <t>7263</t>
  </si>
  <si>
    <t>7299</t>
  </si>
  <si>
    <t>7301</t>
  </si>
  <si>
    <t>7302</t>
  </si>
  <si>
    <t>7303</t>
  </si>
  <si>
    <t>7304</t>
  </si>
  <si>
    <t>7351</t>
  </si>
  <si>
    <t>7356</t>
  </si>
  <si>
    <t>7357</t>
  </si>
  <si>
    <t>7399</t>
  </si>
  <si>
    <t>7401</t>
  </si>
  <si>
    <t>7402</t>
  </si>
  <si>
    <t>7403</t>
  </si>
  <si>
    <t>7404</t>
  </si>
  <si>
    <t>7405</t>
  </si>
  <si>
    <t>7406</t>
  </si>
  <si>
    <t>7449</t>
  </si>
  <si>
    <t>7451</t>
  </si>
  <si>
    <t>7452</t>
  </si>
  <si>
    <t>7453</t>
  </si>
  <si>
    <t>7454</t>
  </si>
  <si>
    <t>7455</t>
  </si>
  <si>
    <t>7456</t>
  </si>
  <si>
    <t>7457</t>
  </si>
  <si>
    <t>7458</t>
  </si>
  <si>
    <t>7499</t>
  </si>
  <si>
    <t>7501</t>
  </si>
  <si>
    <t>7549</t>
  </si>
  <si>
    <t>7551</t>
  </si>
  <si>
    <t>7552</t>
  </si>
  <si>
    <t>7553</t>
  </si>
  <si>
    <t>7554</t>
  </si>
  <si>
    <t>7555</t>
  </si>
  <si>
    <t>7599</t>
  </si>
  <si>
    <t>7601</t>
  </si>
  <si>
    <t>7602</t>
  </si>
  <si>
    <t>7603</t>
  </si>
  <si>
    <t>7649</t>
  </si>
  <si>
    <t>7651</t>
  </si>
  <si>
    <t>7652</t>
  </si>
  <si>
    <t>7653</t>
  </si>
  <si>
    <t>7654</t>
  </si>
  <si>
    <t>7655</t>
  </si>
  <si>
    <t>7699</t>
  </si>
  <si>
    <t>7701</t>
  </si>
  <si>
    <t>7702</t>
  </si>
  <si>
    <t>7703</t>
  </si>
  <si>
    <t>7749</t>
  </si>
  <si>
    <t>7751</t>
  </si>
  <si>
    <t>7753</t>
  </si>
  <si>
    <t>7754</t>
  </si>
  <si>
    <t>7756</t>
  </si>
  <si>
    <t>7757</t>
  </si>
  <si>
    <t>7761</t>
  </si>
  <si>
    <t>7762</t>
  </si>
  <si>
    <t>7763</t>
  </si>
  <si>
    <t>7764</t>
  </si>
  <si>
    <t>7765</t>
  </si>
  <si>
    <t>7766</t>
  </si>
  <si>
    <t>7767</t>
  </si>
  <si>
    <t>7799</t>
  </si>
  <si>
    <t>7851</t>
  </si>
  <si>
    <t>7852</t>
  </si>
  <si>
    <t>7853</t>
  </si>
  <si>
    <t>7854</t>
  </si>
  <si>
    <t>7899</t>
  </si>
  <si>
    <t>7901</t>
  </si>
  <si>
    <t>7903</t>
  </si>
  <si>
    <t>7949</t>
  </si>
  <si>
    <t>7951</t>
  </si>
  <si>
    <t>7952</t>
  </si>
  <si>
    <t>7953</t>
  </si>
  <si>
    <t>7954</t>
  </si>
  <si>
    <t>7999</t>
  </si>
  <si>
    <t>8003</t>
  </si>
  <si>
    <t>8004</t>
  </si>
  <si>
    <t>8006</t>
  </si>
  <si>
    <t>8008</t>
  </si>
  <si>
    <t>8049</t>
  </si>
  <si>
    <t>8051</t>
  </si>
  <si>
    <t>8052</t>
  </si>
  <si>
    <t>8053</t>
  </si>
  <si>
    <t>8054</t>
  </si>
  <si>
    <t>8055</t>
  </si>
  <si>
    <t>8056</t>
  </si>
  <si>
    <t>8099</t>
  </si>
  <si>
    <t>8151</t>
  </si>
  <si>
    <t>8152</t>
  </si>
  <si>
    <t>8153</t>
  </si>
  <si>
    <t>8154</t>
  </si>
  <si>
    <t>8199</t>
  </si>
  <si>
    <t>8301</t>
  </si>
  <si>
    <t>8302</t>
  </si>
  <si>
    <t>8303</t>
  </si>
  <si>
    <t>8304</t>
  </si>
  <si>
    <t>8349</t>
  </si>
  <si>
    <t>8351</t>
  </si>
  <si>
    <t>8352</t>
  </si>
  <si>
    <t>8353</t>
  </si>
  <si>
    <t>8354</t>
  </si>
  <si>
    <t>8399</t>
  </si>
  <si>
    <t>8553</t>
  </si>
  <si>
    <t>8555</t>
  </si>
  <si>
    <t>8556</t>
  </si>
  <si>
    <t>8557</t>
  </si>
  <si>
    <t>8561</t>
  </si>
  <si>
    <t>8599</t>
  </si>
  <si>
    <t>8600</t>
  </si>
  <si>
    <t>8651</t>
  </si>
  <si>
    <t>8652</t>
  </si>
  <si>
    <t>8653</t>
  </si>
  <si>
    <t>8654</t>
  </si>
  <si>
    <t>8655</t>
  </si>
  <si>
    <t>8699</t>
  </si>
  <si>
    <t>8751</t>
  </si>
  <si>
    <t>8752</t>
  </si>
  <si>
    <t>8753</t>
  </si>
  <si>
    <t>8754</t>
  </si>
  <si>
    <t>8799</t>
  </si>
  <si>
    <t>8901</t>
  </si>
  <si>
    <t>8902</t>
  </si>
  <si>
    <t>8903</t>
  </si>
  <si>
    <t>8904</t>
  </si>
  <si>
    <t>8905</t>
  </si>
  <si>
    <t>8949</t>
  </si>
  <si>
    <t>8952</t>
  </si>
  <si>
    <t>8953</t>
  </si>
  <si>
    <t>8954</t>
  </si>
  <si>
    <t>8955</t>
  </si>
  <si>
    <t>8956</t>
  </si>
  <si>
    <t>8957</t>
  </si>
  <si>
    <t>8999</t>
  </si>
  <si>
    <t>9151</t>
  </si>
  <si>
    <t>9152</t>
  </si>
  <si>
    <t>9153</t>
  </si>
  <si>
    <t>9154</t>
  </si>
  <si>
    <t>9199</t>
  </si>
  <si>
    <t>9201</t>
  </si>
  <si>
    <t>9202</t>
  </si>
  <si>
    <t>9203</t>
  </si>
  <si>
    <t>9204</t>
  </si>
  <si>
    <t>9249</t>
  </si>
  <si>
    <t>9251</t>
  </si>
  <si>
    <t>9252</t>
  </si>
  <si>
    <t>9253</t>
  </si>
  <si>
    <t>9254</t>
  </si>
  <si>
    <t>9255</t>
  </si>
  <si>
    <t>9299</t>
  </si>
  <si>
    <t>9301</t>
  </si>
  <si>
    <t>9302</t>
  </si>
  <si>
    <t>9303</t>
  </si>
  <si>
    <t>9349</t>
  </si>
  <si>
    <t>9351</t>
  </si>
  <si>
    <t>9352</t>
  </si>
  <si>
    <t>9353</t>
  </si>
  <si>
    <t>9354</t>
  </si>
  <si>
    <t>9355</t>
  </si>
  <si>
    <t>9356</t>
  </si>
  <si>
    <t>9399</t>
  </si>
  <si>
    <t>9401</t>
  </si>
  <si>
    <t>9402</t>
  </si>
  <si>
    <t>9403</t>
  </si>
  <si>
    <t>9405</t>
  </si>
  <si>
    <t>9449</t>
  </si>
  <si>
    <t>9501</t>
  </si>
  <si>
    <t>9549</t>
  </si>
  <si>
    <t>9651</t>
  </si>
  <si>
    <t>9653</t>
  </si>
  <si>
    <t>9699</t>
  </si>
  <si>
    <t>9701</t>
  </si>
  <si>
    <t>9749</t>
  </si>
  <si>
    <t>9801</t>
  </si>
  <si>
    <t>1</t>
  </si>
  <si>
    <t>Ngân sách Trung ương</t>
  </si>
  <si>
    <t>2.1</t>
  </si>
  <si>
    <t>Ngân sách Tỉnh tự chủ</t>
  </si>
  <si>
    <t>2.2</t>
  </si>
  <si>
    <t>Ngân sách Tỉnh 28</t>
  </si>
  <si>
    <t>28</t>
  </si>
  <si>
    <t>Ngân sách Tỉnh - Quỹ khen thưởng 18</t>
  </si>
  <si>
    <t>3.1</t>
  </si>
  <si>
    <t>Ngân sách Huyện Tự chủ</t>
  </si>
  <si>
    <t>3.2</t>
  </si>
  <si>
    <t>Ngân sách Huyện Không tự chủ</t>
  </si>
  <si>
    <t>3.3</t>
  </si>
  <si>
    <t>Ngân sách Huyện cải cách tiền lương</t>
  </si>
  <si>
    <t>3.4</t>
  </si>
  <si>
    <t>Ngân sách Huyện ứng trước</t>
  </si>
  <si>
    <t>3.5</t>
  </si>
  <si>
    <t>Ngân sách Huyện không tự chủ sau 30/9</t>
  </si>
  <si>
    <t>3.6</t>
  </si>
  <si>
    <t>Kinh phí giữ lại (tiết kiệm thêm 5%)</t>
  </si>
  <si>
    <t>3.7</t>
  </si>
  <si>
    <t>Nguồn thu từ sử dụng đất</t>
  </si>
  <si>
    <t>38</t>
  </si>
  <si>
    <t>Ngân sách Huyện - Quỹ khen thưởng 18</t>
  </si>
  <si>
    <t>39</t>
  </si>
  <si>
    <t>QUỸ KHEN THƯỞNG</t>
  </si>
  <si>
    <t>4</t>
  </si>
  <si>
    <t>Phí, lệ phí để lại</t>
  </si>
  <si>
    <t>5</t>
  </si>
  <si>
    <t>Nguồn viện trợ, tài trợ</t>
  </si>
  <si>
    <t>6</t>
  </si>
  <si>
    <t>21111</t>
  </si>
  <si>
    <t>21112</t>
  </si>
  <si>
    <t>21121</t>
  </si>
  <si>
    <t>21122</t>
  </si>
  <si>
    <t>21123</t>
  </si>
  <si>
    <t>21124</t>
  </si>
  <si>
    <t>21128</t>
  </si>
  <si>
    <t>21131</t>
  </si>
  <si>
    <t>21132</t>
  </si>
  <si>
    <t>21133</t>
  </si>
  <si>
    <t>2114</t>
  </si>
  <si>
    <t>2115</t>
  </si>
  <si>
    <t>2116</t>
  </si>
  <si>
    <t>2118</t>
  </si>
  <si>
    <t>2131</t>
  </si>
  <si>
    <t>2132</t>
  </si>
  <si>
    <t>2133</t>
  </si>
  <si>
    <t>2134</t>
  </si>
  <si>
    <t>2135</t>
  </si>
  <si>
    <t>2138</t>
  </si>
  <si>
    <t>2141</t>
  </si>
  <si>
    <t>2142</t>
  </si>
  <si>
    <t>154</t>
  </si>
  <si>
    <t>43111</t>
  </si>
  <si>
    <t>43118</t>
  </si>
  <si>
    <t>43121</t>
  </si>
  <si>
    <t>43122</t>
  </si>
  <si>
    <t>4313</t>
  </si>
  <si>
    <t>43141</t>
  </si>
  <si>
    <t>43142</t>
  </si>
  <si>
    <t>4315</t>
  </si>
  <si>
    <t>61111</t>
  </si>
  <si>
    <t>61112</t>
  </si>
  <si>
    <t>61113</t>
  </si>
  <si>
    <t>61118</t>
  </si>
  <si>
    <t>61121</t>
  </si>
  <si>
    <t>61122</t>
  </si>
  <si>
    <t>61123</t>
  </si>
  <si>
    <t>61128</t>
  </si>
  <si>
    <t>6141</t>
  </si>
  <si>
    <t>6142</t>
  </si>
  <si>
    <t>6143</t>
  </si>
  <si>
    <t>6148</t>
  </si>
  <si>
    <t>632</t>
  </si>
  <si>
    <t>6421</t>
  </si>
  <si>
    <t>6422</t>
  </si>
  <si>
    <t>6423</t>
  </si>
  <si>
    <t>6428</t>
  </si>
  <si>
    <t>6521</t>
  </si>
  <si>
    <t>6522</t>
  </si>
  <si>
    <t>6523</t>
  </si>
  <si>
    <t>6528</t>
  </si>
  <si>
    <t>8111</t>
  </si>
  <si>
    <t>8118</t>
  </si>
  <si>
    <t>HP19us Monitor</t>
  </si>
  <si>
    <t>Máy vi tính HP 19us Monitor</t>
  </si>
  <si>
    <t>Bộ</t>
  </si>
  <si>
    <t>Nguồn NSNN Cấp</t>
  </si>
  <si>
    <t>HP 19us Monitor</t>
  </si>
  <si>
    <t>Trung Quốc</t>
  </si>
  <si>
    <t>Máy văn phòng Minh Long</t>
  </si>
  <si>
    <t>04/12/2015</t>
  </si>
  <si>
    <t>HP19us Monitor 01</t>
  </si>
  <si>
    <t>Máy vi tính HP 19us Monitor 01</t>
  </si>
  <si>
    <t>21/11/2024</t>
  </si>
  <si>
    <t>HP19us Monitor 02</t>
  </si>
  <si>
    <t>MT</t>
  </si>
  <si>
    <t>Máy vi tính Lenovo</t>
  </si>
  <si>
    <t>lenovo</t>
  </si>
  <si>
    <t xml:space="preserve"> 1 năm</t>
  </si>
  <si>
    <t>Ca Na da</t>
  </si>
  <si>
    <t>23/04/2015</t>
  </si>
  <si>
    <t>MVT</t>
  </si>
  <si>
    <t>Máy vi tính HP HP500-504XK5M24AA</t>
  </si>
  <si>
    <t>HP500-504XK5M24AA</t>
  </si>
  <si>
    <t>12 tháng</t>
  </si>
  <si>
    <t>10/11/2015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</si>
</sst>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.00"/>
    <numFmt numFmtId="165" formatCode="#"/>
  </numFmts>
  <fonts count="28">
    <font>
      <sz val="10"/>
      <name val="MS Sans Serif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163"/>
    </font>
    <font>
      <sz val="11"/>
      <color indexed="9"/>
      <name val="Calibri"/>
      <family val="2"/>
      <charset val="163"/>
    </font>
    <font>
      <b/>
      <sz val="11"/>
      <color indexed="9"/>
      <name val="Calibri"/>
      <family val="2"/>
      <charset val="163"/>
    </font>
    <font>
      <b/>
      <sz val="11"/>
      <color indexed="8"/>
      <name val="Calibri"/>
      <family val="2"/>
      <charset val="163"/>
    </font>
    <font>
      <sz val="11"/>
      <color indexed="10"/>
      <name val="Calibri"/>
      <family val="2"/>
      <charset val="163"/>
    </font>
    <font>
      <b/>
      <sz val="11"/>
      <name val="Times New Roman"/>
      <family val="1"/>
    </font>
    <font>
      <sz val="11"/>
      <color rgb="FF9C0006"/>
      <name val="Calibri"/>
      <family val="2"/>
      <charset val="163"/>
    </font>
    <font>
      <b/>
      <sz val="11"/>
      <color rgb="FFFA7D00"/>
      <name val="Calibri"/>
      <family val="2"/>
      <charset val="163"/>
    </font>
    <font>
      <i/>
      <sz val="11"/>
      <color rgb="FF7F7F7F"/>
      <name val="Calibri"/>
      <family val="2"/>
      <charset val="163"/>
    </font>
    <font>
      <sz val="11"/>
      <color rgb="FF006100"/>
      <name val="Calibri"/>
      <family val="2"/>
      <charset val="163"/>
    </font>
    <font>
      <b/>
      <sz val="15"/>
      <color theme="3"/>
      <name val="Calibri"/>
      <family val="2"/>
      <charset val="163"/>
    </font>
    <font>
      <b/>
      <sz val="13"/>
      <color theme="3"/>
      <name val="Calibri"/>
      <family val="2"/>
      <charset val="163"/>
    </font>
    <font>
      <b/>
      <sz val="11"/>
      <color theme="3"/>
      <name val="Calibri"/>
      <family val="2"/>
      <charset val="163"/>
    </font>
    <font>
      <sz val="11"/>
      <color rgb="FF3F3F76"/>
      <name val="Calibri"/>
      <family val="2"/>
      <charset val="163"/>
    </font>
    <font>
      <sz val="11"/>
      <color rgb="FFFA7D00"/>
      <name val="Calibri"/>
      <family val="2"/>
      <charset val="163"/>
    </font>
    <font>
      <sz val="11"/>
      <color rgb="FF9C6500"/>
      <name val="Calibri"/>
      <family val="2"/>
      <charset val="163"/>
    </font>
    <font>
      <b/>
      <sz val="11"/>
      <color rgb="FF3F3F3F"/>
      <name val="Calibri"/>
      <family val="2"/>
      <charset val="163"/>
    </font>
    <font>
      <sz val="18"/>
      <color theme="3"/>
      <name val="Calibri Light"/>
      <family val="2"/>
      <charset val="163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2"/>
      <color theme="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theme="4" tint="0.7999500036239624"/>
        <bgColor indexed="64"/>
      </patternFill>
    </fill>
    <fill>
      <patternFill patternType="solid">
        <fgColor theme="5" tint="0.7999500036239624"/>
        <bgColor indexed="64"/>
      </patternFill>
    </fill>
    <fill>
      <patternFill patternType="solid">
        <fgColor theme="6" tint="0.7999500036239624"/>
        <bgColor indexed="64"/>
      </patternFill>
    </fill>
    <fill>
      <patternFill patternType="solid">
        <fgColor theme="7" tint="0.7999500036239624"/>
        <bgColor indexed="64"/>
      </patternFill>
    </fill>
    <fill>
      <patternFill patternType="solid">
        <fgColor theme="8" tint="0.7999500036239624"/>
        <bgColor indexed="64"/>
      </patternFill>
    </fill>
    <fill>
      <patternFill patternType="solid">
        <fgColor theme="9" tint="0.7999500036239624"/>
        <bgColor indexed="64"/>
      </patternFill>
    </fill>
    <fill>
      <patternFill patternType="solid">
        <fgColor theme="4" tint="0.5999600291252136"/>
        <bgColor indexed="64"/>
      </patternFill>
    </fill>
    <fill>
      <patternFill patternType="solid">
        <fgColor theme="5" tint="0.5999600291252136"/>
        <bgColor indexed="64"/>
      </patternFill>
    </fill>
    <fill>
      <patternFill patternType="solid">
        <fgColor theme="6" tint="0.5999600291252136"/>
        <bgColor indexed="64"/>
      </patternFill>
    </fill>
    <fill>
      <patternFill patternType="solid">
        <fgColor theme="7" tint="0.5999600291252136"/>
        <bgColor indexed="64"/>
      </patternFill>
    </fill>
    <fill>
      <patternFill patternType="solid">
        <fgColor theme="8" tint="0.5999600291252136"/>
        <bgColor indexed="64"/>
      </patternFill>
    </fill>
    <fill>
      <patternFill patternType="solid">
        <fgColor theme="9" tint="0.5999600291252136"/>
        <bgColor indexed="64"/>
      </patternFill>
    </fill>
    <fill>
      <patternFill patternType="solid">
        <fgColor theme="4" tint="0.39998000860214233"/>
        <bgColor indexed="64"/>
      </patternFill>
    </fill>
    <fill>
      <patternFill patternType="solid">
        <fgColor theme="5" tint="0.39998000860214233"/>
        <bgColor indexed="64"/>
      </patternFill>
    </fill>
    <fill>
      <patternFill patternType="solid">
        <fgColor theme="6" tint="0.39998000860214233"/>
        <bgColor indexed="64"/>
      </patternFill>
    </fill>
    <fill>
      <patternFill patternType="solid">
        <fgColor theme="7" tint="0.39998000860214233"/>
        <bgColor indexed="64"/>
      </patternFill>
    </fill>
    <fill>
      <patternFill patternType="solid">
        <fgColor theme="8" tint="0.39998000860214233"/>
        <bgColor indexed="64"/>
      </patternFill>
    </fill>
    <fill>
      <patternFill patternType="solid">
        <fgColor theme="9" tint="0.3999800086021423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799847602844"/>
        <bgColor indexed="64"/>
      </patternFill>
    </fill>
    <fill>
      <patternFill patternType="solid">
        <fgColor theme="8" tint="0.79997998476028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C920F"/>
        <bgColor indexed="64"/>
      </patternFill>
    </fill>
    <fill>
      <patternFill patternType="solid">
        <fgColor theme="9" tint="0.7999200224876404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49994999170303345"/>
      </bottom>
    </border>
    <border>
      <left/>
      <right/>
      <top/>
      <bottom style="medium">
        <color theme="4" tint="0.39998000860214233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rgb="FF999999"/>
      </left>
      <right/>
      <top style="thin">
        <color rgb="FF999999"/>
      </top>
      <bottom/>
    </border>
    <border>
      <left>
        <color indexed="65"/>
      </left>
      <right/>
      <top style="thin">
        <color rgb="FF999999"/>
      </top>
      <bottom/>
    </border>
    <border>
      <left>
        <color indexed="65"/>
      </left>
      <right style="thin">
        <color rgb="FF999999"/>
      </right>
      <top style="thin">
        <color rgb="FF999999"/>
      </top>
      <bottom/>
    </border>
    <border>
      <left style="thin">
        <color rgb="FF999999"/>
      </left>
      <right/>
      <top style="thin">
        <color indexed="9"/>
      </top>
      <bottom/>
    </border>
    <border>
      <left>
        <color indexed="65"/>
      </left>
      <right style="thin">
        <color rgb="FF999999"/>
      </right>
      <top style="thin">
        <color indexed="9"/>
      </top>
      <bottom/>
    </border>
    <border>
      <left style="thin">
        <color rgb="FF999999"/>
      </left>
      <right/>
      <top style="thin">
        <color indexed="9"/>
      </top>
      <bottom style="thin">
        <color rgb="FF999999"/>
      </bottom>
    </border>
    <border>
      <left style="thin">
        <color indexed="9"/>
      </left>
      <right/>
      <top style="thin">
        <color indexed="9"/>
      </top>
      <bottom style="thin">
        <color rgb="FF999999"/>
      </bottom>
    </border>
    <border>
      <left style="thin">
        <color indexed="9"/>
      </left>
      <right style="thin">
        <color rgb="FF999999"/>
      </right>
      <top style="thin">
        <color indexed="9"/>
      </top>
      <bottom style="thin">
        <color rgb="FF999999"/>
      </bottom>
    </border>
    <border>
      <left style="thin">
        <color rgb="FF999999"/>
      </left>
      <right/>
      <top/>
      <bottom/>
    </border>
    <border>
      <left style="thin">
        <color rgb="FF999999"/>
      </left>
      <right/>
      <top style="thin">
        <color rgb="FF999999"/>
      </top>
      <bottom style="thin">
        <color rgb="FF999999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</borders>
  <cellStyleXfs count="6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4" fillId="28" borderId="2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0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6" fillId="0" borderId="0" applyNumberFormat="0" applyFill="0" applyBorder="0" applyAlignment="0" applyProtection="0"/>
  </cellStyleXfs>
  <cellXfs count="64">
    <xf numFmtId="0" fontId="0" fillId="0" borderId="0" xfId="0" applyAlignment="1">
      <alignment/>
    </xf>
    <xf numFmtId="0" fontId="7" fillId="33" borderId="10" xfId="0" applyFont="1" applyFill="1" applyBorder="1" applyAlignment="1">
      <alignment horizontal="center" vertical="center"/>
    </xf>
    <xf numFmtId="0" fontId="7" fillId="34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21" fillId="0" borderId="1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/>
    </xf>
    <xf numFmtId="0" fontId="22" fillId="0" borderId="10" xfId="0" applyFont="1" applyBorder="1" applyAlignment="1">
      <alignment horizontal="center"/>
    </xf>
    <xf numFmtId="0" fontId="22" fillId="0" borderId="10" xfId="0" applyFont="1" applyBorder="1" applyAlignment="1">
      <alignment/>
    </xf>
    <xf numFmtId="0" fontId="22" fillId="35" borderId="10" xfId="0" applyFont="1" applyFill="1" applyBorder="1" applyAlignment="1">
      <alignment horizontal="center"/>
    </xf>
    <xf numFmtId="0" fontId="22" fillId="35" borderId="10" xfId="0" applyFont="1" applyFill="1" applyBorder="1" applyAlignment="1">
      <alignment/>
    </xf>
    <xf numFmtId="0" fontId="21" fillId="35" borderId="10" xfId="0" applyFont="1" applyFill="1" applyBorder="1"/>
    <xf numFmtId="0" fontId="23" fillId="0" borderId="10" xfId="0" applyFont="1" applyBorder="1" applyAlignment="1">
      <alignment horizontal="center"/>
    </xf>
    <xf numFmtId="0" fontId="23" fillId="0" borderId="10" xfId="0" applyFont="1" applyBorder="1" applyAlignment="1">
      <alignment/>
    </xf>
    <xf numFmtId="0" fontId="20" fillId="0" borderId="10" xfId="0" applyFont="1" applyBorder="1" applyAlignment="1">
      <alignment horizontal="left"/>
    </xf>
    <xf numFmtId="0" fontId="0" fillId="0" borderId="11" xfId="0" applyBorder="1" applyAlignment="1">
      <alignment/>
    </xf>
    <xf numFmtId="0" fontId="0" fillId="0" borderId="12" xfId="0" applyBorder="1" applyAlignment="1">
      <alignment/>
    </xf>
    <xf numFmtId="0" fontId="0" fillId="0" borderId="13" xfId="0" applyBorder="1" applyAlignment="1">
      <alignment/>
    </xf>
    <xf numFmtId="0" fontId="0" fillId="0" borderId="14" xfId="0" applyBorder="1" applyAlignment="1">
      <alignment/>
    </xf>
    <xf numFmtId="0" fontId="0" fillId="0" borderId="0" xfId="0" applyBorder="1" applyAlignment="1">
      <alignment/>
    </xf>
    <xf numFmtId="0" fontId="0" fillId="0" borderId="15" xfId="0" applyBorder="1" applyAlignment="1">
      <alignment/>
    </xf>
    <xf numFmtId="0" fontId="0" fillId="0" borderId="16" xfId="0" applyBorder="1" applyAlignment="1">
      <alignment/>
    </xf>
    <xf numFmtId="0" fontId="0" fillId="0" borderId="17" xfId="0" applyBorder="1" applyAlignment="1">
      <alignment/>
    </xf>
    <xf numFmtId="0" fontId="0" fillId="0" borderId="18" xfId="0" applyBorder="1" applyAlignment="1">
      <alignment/>
    </xf>
    <xf numFmtId="0" fontId="0" fillId="0" borderId="11" xfId="0" applyBorder="1" applyAlignment="1">
      <alignment/>
    </xf>
    <xf numFmtId="0" fontId="0" fillId="0" borderId="19" xfId="0" applyBorder="1" applyAlignment="1">
      <alignment/>
    </xf>
    <xf numFmtId="0" fontId="0" fillId="0" borderId="20" xfId="0" applyBorder="1" applyAlignment="1">
      <alignment/>
    </xf>
    <xf numFmtId="49" fontId="24" fillId="36" borderId="21" xfId="0" applyNumberFormat="1" applyFont="1" applyFill="1" applyBorder="1" applyAlignment="1">
      <alignment horizontal="center" vertical="center" wrapText="1"/>
    </xf>
    <xf numFmtId="164" fontId="24" fillId="36" borderId="21" xfId="0" applyNumberFormat="1" applyFont="1" applyFill="1" applyBorder="1" applyAlignment="1">
      <alignment horizontal="center" vertical="center" wrapText="1"/>
    </xf>
    <xf numFmtId="0" fontId="24" fillId="36" borderId="2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9" fontId="26" fillId="0" borderId="0" xfId="0" applyNumberFormat="1" applyFont="1" applyAlignment="1">
      <alignment vertical="center" wrapText="1"/>
    </xf>
    <xf numFmtId="164" fontId="26" fillId="37" borderId="0" xfId="0" applyNumberFormat="1" applyFont="1" applyFill="1" applyAlignment="1">
      <alignment vertical="center" wrapText="1"/>
    </xf>
    <xf numFmtId="0" fontId="26" fillId="0" borderId="0" xfId="0" applyFont="1" applyAlignment="1">
      <alignment vertical="center" wrapText="1"/>
    </xf>
    <xf numFmtId="164" fontId="26" fillId="0" borderId="0" xfId="0" applyNumberFormat="1" applyFont="1" applyAlignment="1">
      <alignment vertical="center" wrapText="1"/>
    </xf>
    <xf numFmtId="165" fontId="26" fillId="37" borderId="0" xfId="0" applyNumberFormat="1" applyFont="1" applyFill="1" applyAlignment="1">
      <alignment vertical="center" wrapText="1"/>
    </xf>
    <xf numFmtId="165" fontId="26" fillId="0" borderId="0" xfId="0" applyNumberFormat="1" applyFont="1" applyFill="1" applyAlignment="1">
      <alignment vertical="center" wrapText="1"/>
    </xf>
    <xf numFmtId="1" fontId="26" fillId="0" borderId="0" xfId="0" applyNumberFormat="1" applyFont="1" applyAlignment="1">
      <alignment vertical="center" wrapText="1"/>
    </xf>
    <xf numFmtId="49" fontId="26" fillId="0" borderId="0" xfId="0" applyNumberFormat="1" applyFont="1" applyFill="1" applyAlignment="1">
      <alignment vertical="center" wrapText="1"/>
    </xf>
    <xf numFmtId="164" fontId="26" fillId="0" borderId="0" xfId="0" applyNumberFormat="1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49" fontId="24" fillId="36" borderId="10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Alignment="1">
      <alignment horizontal="left" vertical="center" wrapText="1"/>
    </xf>
    <xf numFmtId="49" fontId="27" fillId="0" borderId="22" xfId="0" applyNumberFormat="1" applyFont="1" applyBorder="1" applyAlignment="1">
      <alignment horizontal="left" vertical="center" wrapText="1"/>
    </xf>
    <xf numFmtId="49" fontId="27" fillId="0" borderId="23" xfId="0" applyNumberFormat="1" applyFont="1" applyBorder="1" applyAlignment="1">
      <alignment horizontal="left" vertical="center" wrapText="1"/>
    </xf>
    <xf numFmtId="49" fontId="27" fillId="0" borderId="24" xfId="0" applyNumberFormat="1" applyFont="1" applyBorder="1" applyAlignment="1">
      <alignment horizontal="left" vertical="center" wrapText="1"/>
    </xf>
    <xf numFmtId="49" fontId="27" fillId="0" borderId="10" xfId="0" applyNumberFormat="1" applyFont="1" applyBorder="1" applyAlignment="1">
      <alignment horizontal="left" vertical="center" wrapText="1"/>
    </xf>
    <xf numFmtId="3" fontId="26" fillId="0" borderId="0" xfId="0" applyNumberFormat="1" applyFont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49" fontId="27" fillId="0" borderId="0" xfId="0" applyNumberFormat="1" applyFont="1" applyAlignment="1">
      <alignment horizontal="right" vertical="center" wrapText="1"/>
    </xf>
    <xf numFmtId="2" fontId="24" fillId="36" borderId="21" xfId="0" applyNumberFormat="1" applyFont="1" applyFill="1" applyBorder="1" applyAlignment="1">
      <alignment horizontal="center" vertical="center" wrapText="1"/>
    </xf>
    <xf numFmtId="2" fontId="26" fillId="0" borderId="0" xfId="0" applyNumberFormat="1" applyFont="1" applyAlignment="1">
      <alignment vertical="center" wrapText="1"/>
    </xf>
    <xf numFmtId="2" fontId="26" fillId="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26" fillId="37" borderId="0" xfId="0" applyNumberFormat="1" applyFont="1" applyFill="1" applyAlignment="1">
      <alignment vertical="center" wrapText="1"/>
    </xf>
    <xf numFmtId="49" fontId="26" fillId="0" borderId="0" xfId="0" applyNumberFormat="1" applyFont="1" applyAlignment="1">
      <alignment horizontal="center" vertical="center" wrapText="1"/>
    </xf>
    <xf numFmtId="49" fontId="26" fillId="0" borderId="0" xfId="0" applyNumberFormat="1" applyFont="1" applyFill="1" applyAlignment="1">
      <alignment horizontal="center" vertical="center" wrapText="1"/>
    </xf>
    <xf numFmtId="164" fontId="26" fillId="37" borderId="0" xfId="0" applyNumberFormat="1" applyFont="1" applyFill="1" applyAlignment="1">
      <alignment horizontal="right" vertical="center" wrapText="1"/>
    </xf>
    <xf numFmtId="164" fontId="26" fillId="0" borderId="0" xfId="0" applyNumberFormat="1" applyFont="1" applyFill="1" applyAlignment="1">
      <alignment horizontal="right" vertical="center" wrapText="1"/>
    </xf>
    <xf numFmtId="0" fontId="26" fillId="0" borderId="0" xfId="0" applyFont="1" applyFill="1" applyAlignment="1">
      <alignment horizontal="right" vertical="center" wrapText="1"/>
    </xf>
    <xf numFmtId="49" fontId="27" fillId="0" borderId="10" xfId="0" applyNumberFormat="1" applyFont="1" applyBorder="1" applyAlignment="1">
      <alignment horizontal="right" vertical="center" wrapText="1"/>
    </xf>
  </cellXfs>
  <cellStyles count="4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Accent1" xfId="20" builtinId="30"/>
    <cellStyle name="20% - Accent2" xfId="21" builtinId="34"/>
    <cellStyle name="20% - Accent3" xfId="22" builtinId="38"/>
    <cellStyle name="20% - Accent4" xfId="23" builtinId="42"/>
    <cellStyle name="20% - Accent5" xfId="24" builtinId="46"/>
    <cellStyle name="20% - Accent6" xfId="25" builtinId="50"/>
    <cellStyle name="40% - Accent1" xfId="26" builtinId="31"/>
    <cellStyle name="40% - Accent2" xfId="27" builtinId="35"/>
    <cellStyle name="40% - Accent3" xfId="28" builtinId="39"/>
    <cellStyle name="40% - Accent4" xfId="29" builtinId="43"/>
    <cellStyle name="40% - Accent5" xfId="30" builtinId="47"/>
    <cellStyle name="40% - Accent6" xfId="31" builtinId="51"/>
    <cellStyle name="60% - Accent1" xfId="32" builtinId="32"/>
    <cellStyle name="60% - Accent2" xfId="33" builtinId="36"/>
    <cellStyle name="60% - Accent3" xfId="34" builtinId="40"/>
    <cellStyle name="60% - Accent4" xfId="35" builtinId="44"/>
    <cellStyle name="60% - Accent5" xfId="36" builtinId="48"/>
    <cellStyle name="60% - Accent6" xfId="37" builtinId="52"/>
    <cellStyle name="Accent1" xfId="38" builtinId="29"/>
    <cellStyle name="Accent2" xfId="39" builtinId="33"/>
    <cellStyle name="Accent3" xfId="40" builtinId="37"/>
    <cellStyle name="Accent4" xfId="41" builtinId="41"/>
    <cellStyle name="Accent5" xfId="42" builtinId="45"/>
    <cellStyle name="Accent6" xfId="43" builtinId="49"/>
    <cellStyle name="Bad" xfId="44" builtinId="27"/>
    <cellStyle name="Calculation" xfId="45" builtinId="22"/>
    <cellStyle name="Check Cell" xfId="46" builtinId="23"/>
    <cellStyle name="Explanatory Text" xfId="47" builtinId="53"/>
    <cellStyle name="Good" xfId="48" builtinId="26"/>
    <cellStyle name="Heading 1" xfId="49" builtinId="16"/>
    <cellStyle name="Heading 2" xfId="50" builtinId="17"/>
    <cellStyle name="Heading 3" xfId="51" builtinId="18"/>
    <cellStyle name="Heading 4" xfId="52" builtinId="19"/>
    <cellStyle name="Input" xfId="53" builtinId="20"/>
    <cellStyle name="Linked Cell" xfId="54" builtinId="24"/>
    <cellStyle name="Neutral" xfId="55" builtinId="28"/>
    <cellStyle name="Note" xfId="56" builtinId="10"/>
    <cellStyle name="Output" xfId="57" builtinId="21"/>
    <cellStyle name="Title" xfId="58" builtinId="15"/>
    <cellStyle name="Total" xfId="59" builtinId="25"/>
    <cellStyle name="Warning Text" xfId="60" builtinId="1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pivotCacheDefinition" Target="pivotCache/pivotCacheDefinition1.xml" /><Relationship Id="rId7" Type="http://schemas.openxmlformats.org/officeDocument/2006/relationships/sharedStrings" Target="sharedStrings.xml" /><Relationship Id="rId5" Type="http://schemas.openxmlformats.org/officeDocument/2006/relationships/worksheet" Target="worksheets/sheet3.xml" /><Relationship Id="rId1" Type="http://schemas.openxmlformats.org/officeDocument/2006/relationships/theme" Target="theme/theme1.xml" /><Relationship Id="rId6" Type="http://schemas.openxmlformats.org/officeDocument/2006/relationships/styles" Target="styles.xml" /></Relationships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pivotCacheRecords1.xml" 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1" refreshedVersion="4" refreshedBy="Vũ Trọng Hà (B-0892)" refreshedDate="44734.6404662037" recordCount="118">
  <cacheSource type="worksheet">
    <worksheetSource ref="C1:D119" sheet="Sheet1"/>
  </cacheSource>
  <cacheFields count="2">
    <cacheField name="Số hiệu TK Nguyên giá" numFmtId="0">
      <sharedItems containsSemiMixedTypes="0" containsString="0" containsNumber="1" containsInteger="1" count="21">
        <n v="211"/>
        <n v="21111"/>
        <n v="21112"/>
        <n v="21121"/>
        <n v="2112"/>
        <n v="21124"/>
        <n v="21122"/>
        <n v="21123"/>
        <n v="21128"/>
        <n v="2113"/>
        <n v="21131"/>
        <n v="21133"/>
        <n v="2116"/>
        <n v="2118"/>
        <n v="213"/>
        <n v="2131"/>
        <n v="2132"/>
        <n v="2133"/>
        <n v="2134"/>
        <n v="2135"/>
        <n v="2138"/>
      </sharedItems>
    </cacheField>
    <cacheField name="Số hiệu TK Hao mòn" numFmtId="0">
      <sharedItems containsSemiMixedTypes="0" containsString="0" containsNumber="1" containsInteger="1" count="2">
        <n v="2141"/>
        <n v="2142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">
  <r>
    <x v="0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3"/>
    <x v="0"/>
  </r>
  <r>
    <x v="4"/>
    <x v="0"/>
  </r>
  <r>
    <x v="3"/>
    <x v="0"/>
  </r>
  <r>
    <x v="5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6"/>
    <x v="0"/>
  </r>
  <r>
    <x v="7"/>
    <x v="0"/>
  </r>
  <r>
    <x v="8"/>
    <x v="0"/>
  </r>
  <r>
    <x v="9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0"/>
    <x v="0"/>
  </r>
  <r>
    <x v="11"/>
    <x v="0"/>
  </r>
  <r>
    <x v="11"/>
    <x v="0"/>
  </r>
  <r>
    <x v="11"/>
    <x v="0"/>
  </r>
  <r>
    <x v="11"/>
    <x v="0"/>
  </r>
  <r>
    <x v="12"/>
    <x v="0"/>
  </r>
  <r>
    <x v="12"/>
    <x v="0"/>
  </r>
  <r>
    <x v="12"/>
    <x v="0"/>
  </r>
  <r>
    <x v="12"/>
    <x v="0"/>
  </r>
  <r>
    <x v="13"/>
    <x v="0"/>
  </r>
  <r>
    <x v="14"/>
    <x v="1"/>
  </r>
  <r>
    <x v="15"/>
    <x v="1"/>
  </r>
  <r>
    <x v="16"/>
    <x v="1"/>
  </r>
  <r>
    <x v="17"/>
    <x v="1"/>
  </r>
  <r>
    <x v="18"/>
    <x v="1"/>
  </r>
  <r>
    <x v="19"/>
    <x v="1"/>
  </r>
  <r>
    <x v="20"/>
    <x v="1"/>
  </r>
  <r>
    <x v="20"/>
    <x v="1"/>
  </r>
  <r>
    <x v="13"/>
    <x v="0"/>
  </r>
  <r>
    <x v="13"/>
    <x v="0"/>
  </r>
</pivotCacheRecords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../pivotCache/pivotCacheDefinition1.xml" 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Data" showMissing="1" preserveFormatting="1" useAutoFormatting="1" itemPrintTitles="1" compact="0" compactData="0" createdVersion="1" updatedVersion="6" indent="0" gridDropZones="1" showMemberPropertyTips="0">
  <location ref="H1:N5" firstHeaderRow="2" firstDataRow="2" firstDataCol="1"/>
  <pivotFields count="2">
    <pivotField compact="0" outline="0" subtotalTop="0" showAll="0" includeNewItemsInFilter="1">
      <items count="22">
        <item x="0"/>
        <item x="14"/>
        <item x="4"/>
        <item x="9"/>
        <item x="12"/>
        <item x="13"/>
        <item x="15"/>
        <item x="16"/>
        <item x="17"/>
        <item x="18"/>
        <item x="19"/>
        <item x="20"/>
        <item x="1"/>
        <item x="2"/>
        <item x="3"/>
        <item x="6"/>
        <item x="7"/>
        <item x="5"/>
        <item x="8"/>
        <item x="10"/>
        <item x="11"/>
        <item t="default"/>
      </items>
    </pivotField>
    <pivotField axis="axisRow" compact="0" outline="0" subtotalTop="0" showAll="0" includeNewItemsInFilter="1">
      <items count="3">
        <item x="0"/>
        <item x="1"/>
        <item t="default"/>
      </items>
    </pivotField>
  </pivotFields>
  <rowFields count="1">
    <field x="1"/>
  </rowFields>
  <rowItems count="3">
    <i>
      <x/>
    </i>
    <i>
      <x v="1"/>
    </i>
    <i t="grand">
      <x/>
    </i>
  </rowItems>
  <colItems count="1">
    <i/>
  </colItem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pivotTable" Target="../pivotTables/pivotTable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r="http://schemas.microsoft.com/office/spreadsheetml/2014/revision" xmlns:x14ac="http://schemas.microsoft.com/office/spreadsheetml/2009/9/ac" mc:Ignorable="x14ac" xr:uid="{429b8fa9-8425-4598-926e-ea800264a611}">
  <dimension ref="A1:AY500"/>
  <sheetViews>
    <sheetView tabSelected="1" workbookViewId="0" topLeftCell="A1">
      <pane ySplit="1" topLeftCell="A2" activePane="bottomLeft" state="frozen"/>
      <selection pane="topLeft" activeCell="A1" sqref="A1"/>
      <selection pane="bottomLeft" activeCell="A1" sqref="A1"/>
    </sheetView>
  </sheetViews>
  <sheetFormatPr defaultRowHeight="15.75"/>
  <cols>
    <col min="1" max="1" width="16.375" style="41" customWidth="1"/>
    <col min="2" max="2" width="23.375" style="42" customWidth="1"/>
    <col min="3" max="3" width="16.375" style="41" customWidth="1"/>
    <col min="4" max="4" width="32.625" style="41" customWidth="1"/>
    <col min="5" max="5" width="11.375" style="51" customWidth="1"/>
    <col min="6" max="6" width="10.375" style="41" customWidth="1"/>
    <col min="7" max="7" width="15.875" style="41" customWidth="1"/>
    <col min="8" max="8" width="18.5" style="41" customWidth="1"/>
    <col min="9" max="9" width="20.75" style="41" customWidth="1"/>
    <col min="10" max="10" width="17" style="41" customWidth="1"/>
    <col min="11" max="11" width="12.625" style="41" customWidth="1"/>
    <col min="12" max="12" width="13.375" style="41" customWidth="1"/>
    <col min="13" max="13" width="21.625" style="41" customWidth="1"/>
    <col min="14" max="14" width="12.375" style="59" customWidth="1"/>
    <col min="15" max="16" width="15.5" style="59" customWidth="1"/>
    <col min="17" max="17" width="16.625" style="59" customWidth="1"/>
    <col min="18" max="18" width="13.375" style="51" customWidth="1"/>
    <col min="19" max="19" width="21.75" style="51" customWidth="1"/>
    <col min="20" max="20" width="24.125" style="61" customWidth="1"/>
    <col min="21" max="21" width="20.125" style="62" customWidth="1"/>
    <col min="22" max="22" width="18" style="42" customWidth="1"/>
    <col min="23" max="23" width="8.625" style="39" customWidth="1"/>
    <col min="24" max="24" width="27.25" style="39" customWidth="1"/>
    <col min="25" max="25" width="16.125" style="41" customWidth="1"/>
    <col min="26" max="26" width="18.25" style="41" customWidth="1"/>
    <col min="27" max="27" width="15.875" style="41" customWidth="1"/>
    <col min="28" max="28" width="20.75" style="41" customWidth="1"/>
    <col min="29" max="29" width="20.875" style="41" customWidth="1"/>
    <col min="30" max="30" width="19.75" style="41" customWidth="1"/>
    <col min="31" max="31" width="14.75" style="55" customWidth="1"/>
    <col min="32" max="32" width="23" style="41" customWidth="1"/>
    <col min="33" max="33" width="22.375" style="42" customWidth="1"/>
    <col min="34" max="34" width="12.625" style="42" customWidth="1"/>
    <col min="35" max="35" width="22.25" style="41" customWidth="1"/>
    <col min="36" max="36" width="17.25" style="41" customWidth="1"/>
    <col min="37" max="37" width="17" style="41" customWidth="1"/>
    <col min="38" max="38" width="17.875" style="41" customWidth="1"/>
    <col min="39" max="39" width="17.625" style="41" customWidth="1"/>
    <col min="40" max="40" width="11.375" style="41" customWidth="1"/>
    <col min="41" max="41" width="8.375" style="41" customWidth="1"/>
    <col min="42" max="42" width="10.125" style="41" customWidth="1"/>
    <col min="43" max="43" width="8.5" style="41" customWidth="1"/>
    <col min="44" max="44" width="12.25" style="41" customWidth="1"/>
    <col min="45" max="45" width="8.625" style="41" customWidth="1"/>
    <col min="46" max="46" width="17.25" style="41" customWidth="1"/>
    <col min="47" max="47" width="20.375" style="41" customWidth="1"/>
    <col min="48" max="48" width="27.625" style="41" customWidth="1"/>
    <col min="49" max="49" width="19.75" style="41" customWidth="1"/>
    <col min="50" max="50" width="17.5" style="51" customWidth="1"/>
    <col min="51" max="51" width="7" style="51" customWidth="1"/>
    <col min="52" max="16384" width="9.125" style="43"/>
  </cols>
  <sheetData>
    <row r="1" spans="1:51" s="33" customFormat="1" ht="80.25" customHeight="1">
      <c r="A1" s="30" t="s">
        <v>0</v>
      </c>
      <c r="B1" s="31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25</v>
      </c>
      <c r="I1" s="30" t="s">
        <v>7</v>
      </c>
      <c r="J1" s="30" t="s">
        <v>8</v>
      </c>
      <c r="K1" s="30" t="s">
        <v>9</v>
      </c>
      <c r="L1" s="30" t="s">
        <v>10</v>
      </c>
      <c r="M1" s="30" t="s">
        <v>11</v>
      </c>
      <c r="N1" s="30" t="s">
        <v>47</v>
      </c>
      <c r="O1" s="30" t="s">
        <v>48</v>
      </c>
      <c r="P1" s="30" t="s">
        <v>49</v>
      </c>
      <c r="Q1" s="30" t="s">
        <v>192</v>
      </c>
      <c r="R1" s="30" t="s">
        <v>12</v>
      </c>
      <c r="S1" s="30" t="s">
        <v>28</v>
      </c>
      <c r="T1" s="31" t="s">
        <v>13</v>
      </c>
      <c r="U1" s="32" t="s">
        <v>29</v>
      </c>
      <c r="V1" s="31" t="s">
        <v>30</v>
      </c>
      <c r="W1" s="30" t="s">
        <v>31</v>
      </c>
      <c r="X1" s="30" t="s">
        <v>39</v>
      </c>
      <c r="Y1" s="30" t="s">
        <v>50</v>
      </c>
      <c r="Z1" s="30" t="s">
        <v>32</v>
      </c>
      <c r="AA1" s="30" t="s">
        <v>33</v>
      </c>
      <c r="AB1" s="30" t="s">
        <v>34</v>
      </c>
      <c r="AC1" s="30" t="s">
        <v>35</v>
      </c>
      <c r="AD1" s="30" t="s">
        <v>36</v>
      </c>
      <c r="AE1" s="53" t="s">
        <v>37</v>
      </c>
      <c r="AF1" s="30" t="s">
        <v>38</v>
      </c>
      <c r="AG1" s="31" t="s">
        <v>43</v>
      </c>
      <c r="AH1" s="31" t="s">
        <v>14</v>
      </c>
      <c r="AI1" s="30" t="s">
        <v>15</v>
      </c>
      <c r="AJ1" s="30" t="s">
        <v>51</v>
      </c>
      <c r="AK1" s="30" t="s">
        <v>52</v>
      </c>
      <c r="AL1" s="30" t="s">
        <v>193</v>
      </c>
      <c r="AM1" s="30" t="s">
        <v>53</v>
      </c>
      <c r="AN1" s="30" t="s">
        <v>16</v>
      </c>
      <c r="AO1" s="30" t="s">
        <v>17</v>
      </c>
      <c r="AP1" s="30" t="s">
        <v>18</v>
      </c>
      <c r="AQ1" s="30" t="s">
        <v>19</v>
      </c>
      <c r="AR1" s="30" t="s">
        <v>20</v>
      </c>
      <c r="AS1" s="30" t="s">
        <v>40</v>
      </c>
      <c r="AT1" s="30" t="s">
        <v>26</v>
      </c>
      <c r="AU1" s="30" t="s">
        <v>27</v>
      </c>
      <c r="AV1" s="30" t="s">
        <v>41</v>
      </c>
      <c r="AW1" s="30" t="s">
        <v>45</v>
      </c>
      <c r="AX1" s="30" t="s">
        <v>46</v>
      </c>
      <c r="AY1" s="30" t="s">
        <v>42</v>
      </c>
    </row>
    <row r="2" spans="1:51" s="36" customFormat="1" ht="15.75">
      <c r="A2" s="34" t="s">
        <v>324</v>
      </c>
      <c r="B2" s="57" t="s">
        <v>325</v>
      </c>
      <c r="C2" s="34" t="s">
        <v>980</v>
      </c>
      <c r="D2" s="34" t="s">
        <v>981</v>
      </c>
      <c r="E2" s="50">
        <v>1</v>
      </c>
      <c r="F2" s="34" t="s">
        <v>982</v>
      </c>
      <c r="G2" s="34" t="s">
        <v>454</v>
      </c>
      <c r="H2" s="34" t="s">
        <v>983</v>
      </c>
      <c r="I2" s="34" t="s">
        <v>984</v>
      </c>
      <c r="J2" s="34" t="s">
        <v>449</v>
      </c>
      <c r="K2" s="34">
        <v>2015</v>
      </c>
      <c r="L2" s="34" t="s">
        <v>985</v>
      </c>
      <c r="M2" s="34" t="s">
        <v>986</v>
      </c>
      <c r="N2" s="58" t="s">
        <v>987</v>
      </c>
      <c r="O2" s="58" t="s">
        <v>987</v>
      </c>
      <c r="P2" s="58" t="s">
        <v>987</v>
      </c>
      <c r="Q2" s="58" t="s">
        <v>987</v>
      </c>
      <c r="R2" s="50">
        <v>11359600</v>
      </c>
      <c r="S2" s="50">
        <v>0</v>
      </c>
      <c r="T2" s="60">
        <v>5</v>
      </c>
      <c r="U2" s="60">
        <v>20</v>
      </c>
      <c r="V2" s="35">
        <v>2271920</v>
      </c>
      <c r="W2" s="38">
        <v>2019</v>
      </c>
      <c r="X2" s="39">
        <v>0</v>
      </c>
      <c r="Y2" s="58" t="s">
        <v>987</v>
      </c>
      <c r="Z2" s="35">
        <v>0</v>
      </c>
      <c r="AA2" s="34" t="s">
        <v>191</v>
      </c>
      <c r="AB2" s="40">
        <v>0</v>
      </c>
      <c r="AC2" s="35">
        <v>0</v>
      </c>
      <c r="AD2" s="35">
        <v>0</v>
      </c>
      <c r="AE2" s="54">
        <v>0</v>
      </c>
      <c r="AF2" s="40">
        <v>0</v>
      </c>
      <c r="AG2" s="37">
        <v>9087680</v>
      </c>
      <c r="AH2" s="35">
        <v>2271920</v>
      </c>
      <c r="AI2" s="34" t="s">
        <v>933</v>
      </c>
      <c r="AJ2" s="34" t="s">
        <v>959</v>
      </c>
      <c r="AK2" s="34" t="s">
        <v>946</v>
      </c>
      <c r="AL2" s="34" t="s">
        <v>948</v>
      </c>
      <c r="AM2" s="34"/>
      <c r="AN2" s="34" t="s">
        <v>455</v>
      </c>
      <c r="AO2" s="34" t="s">
        <v>458</v>
      </c>
      <c r="AP2" s="34" t="s">
        <v>461</v>
      </c>
      <c r="AQ2" s="34" t="s">
        <v>494</v>
      </c>
      <c r="AR2" s="34" t="s">
        <v>676</v>
      </c>
      <c r="AS2" s="34"/>
      <c r="AT2" s="34" t="s">
        <v>903</v>
      </c>
      <c r="AU2" s="56" t="s">
        <v>904</v>
      </c>
      <c r="AV2" s="34"/>
      <c r="AW2" s="34"/>
      <c r="AX2" s="50"/>
      <c r="AY2" s="50"/>
    </row>
    <row r="3" spans="1:51" s="36" customFormat="1" ht="15.75">
      <c r="A3" s="34" t="s">
        <v>324</v>
      </c>
      <c r="B3" s="57" t="s">
        <v>325</v>
      </c>
      <c r="C3" s="34" t="s">
        <v>988</v>
      </c>
      <c r="D3" s="34" t="s">
        <v>989</v>
      </c>
      <c r="E3" s="50">
        <v>1</v>
      </c>
      <c r="F3" s="34" t="s">
        <v>982</v>
      </c>
      <c r="G3" s="34" t="s">
        <v>454</v>
      </c>
      <c r="H3" s="34" t="s">
        <v>983</v>
      </c>
      <c r="I3" s="34" t="s">
        <v>984</v>
      </c>
      <c r="J3" s="34" t="s">
        <v>449</v>
      </c>
      <c r="K3" s="34">
        <v>2015</v>
      </c>
      <c r="L3" s="34" t="s">
        <v>985</v>
      </c>
      <c r="M3" s="34" t="s">
        <v>986</v>
      </c>
      <c r="N3" s="58" t="s">
        <v>990</v>
      </c>
      <c r="O3" s="58" t="s">
        <v>990</v>
      </c>
      <c r="P3" s="58" t="s">
        <v>990</v>
      </c>
      <c r="Q3" s="58" t="s">
        <v>990</v>
      </c>
      <c r="R3" s="50">
        <v>11359600</v>
      </c>
      <c r="S3" s="50">
        <v>0</v>
      </c>
      <c r="T3" s="60">
        <v>5</v>
      </c>
      <c r="U3" s="60">
        <v>20</v>
      </c>
      <c r="V3" s="35">
        <v>2271920</v>
      </c>
      <c r="W3" s="38">
        <v>2028</v>
      </c>
      <c r="X3" s="39">
        <v>5</v>
      </c>
      <c r="Y3" s="58" t="s">
        <v>990</v>
      </c>
      <c r="Z3" s="35">
        <v>0</v>
      </c>
      <c r="AA3" s="34" t="s">
        <v>191</v>
      </c>
      <c r="AB3" s="40">
        <v>0</v>
      </c>
      <c r="AC3" s="35">
        <v>0</v>
      </c>
      <c r="AD3" s="35">
        <v>0</v>
      </c>
      <c r="AE3" s="54">
        <v>0</v>
      </c>
      <c r="AF3" s="40">
        <v>0</v>
      </c>
      <c r="AG3" s="37">
        <v>9087680</v>
      </c>
      <c r="AH3" s="35">
        <v>2271920</v>
      </c>
      <c r="AI3" s="34" t="s">
        <v>933</v>
      </c>
      <c r="AJ3" s="34" t="s">
        <v>959</v>
      </c>
      <c r="AK3" s="34" t="s">
        <v>946</v>
      </c>
      <c r="AL3" s="34" t="s">
        <v>948</v>
      </c>
      <c r="AM3" s="34"/>
      <c r="AN3" s="34" t="s">
        <v>455</v>
      </c>
      <c r="AO3" s="34" t="s">
        <v>458</v>
      </c>
      <c r="AP3" s="34" t="s">
        <v>461</v>
      </c>
      <c r="AQ3" s="34" t="s">
        <v>494</v>
      </c>
      <c r="AR3" s="34" t="s">
        <v>676</v>
      </c>
      <c r="AS3" s="34"/>
      <c r="AT3" s="34" t="s">
        <v>903</v>
      </c>
      <c r="AU3" s="56" t="s">
        <v>904</v>
      </c>
      <c r="AV3" s="34"/>
      <c r="AW3" s="34"/>
      <c r="AX3" s="50"/>
      <c r="AY3" s="50"/>
    </row>
    <row r="4" spans="1:51" s="36" customFormat="1" ht="15.75">
      <c r="A4" s="34" t="s">
        <v>324</v>
      </c>
      <c r="B4" s="57" t="s">
        <v>325</v>
      </c>
      <c r="C4" s="34" t="s">
        <v>991</v>
      </c>
      <c r="D4" s="34" t="s">
        <v>989</v>
      </c>
      <c r="E4" s="50">
        <v>1</v>
      </c>
      <c r="F4" s="34" t="s">
        <v>982</v>
      </c>
      <c r="G4" s="34" t="s">
        <v>454</v>
      </c>
      <c r="H4" s="34" t="s">
        <v>983</v>
      </c>
      <c r="I4" s="34" t="s">
        <v>984</v>
      </c>
      <c r="J4" s="34" t="s">
        <v>449</v>
      </c>
      <c r="K4" s="34">
        <v>2015</v>
      </c>
      <c r="L4" s="34" t="s">
        <v>985</v>
      </c>
      <c r="M4" s="34" t="s">
        <v>986</v>
      </c>
      <c r="N4" s="58" t="s">
        <v>990</v>
      </c>
      <c r="O4" s="58" t="s">
        <v>990</v>
      </c>
      <c r="P4" s="58" t="s">
        <v>990</v>
      </c>
      <c r="Q4" s="58" t="s">
        <v>990</v>
      </c>
      <c r="R4" s="50">
        <v>11359600</v>
      </c>
      <c r="S4" s="50">
        <v>0</v>
      </c>
      <c r="T4" s="60">
        <v>5</v>
      </c>
      <c r="U4" s="60">
        <v>20</v>
      </c>
      <c r="V4" s="35">
        <v>2271920</v>
      </c>
      <c r="W4" s="38">
        <v>2028</v>
      </c>
      <c r="X4" s="39">
        <v>5</v>
      </c>
      <c r="Y4" s="58" t="s">
        <v>990</v>
      </c>
      <c r="Z4" s="35">
        <v>0</v>
      </c>
      <c r="AA4" s="34" t="s">
        <v>191</v>
      </c>
      <c r="AB4" s="40">
        <v>0</v>
      </c>
      <c r="AC4" s="35">
        <v>0</v>
      </c>
      <c r="AD4" s="35">
        <v>0</v>
      </c>
      <c r="AE4" s="54">
        <v>0</v>
      </c>
      <c r="AF4" s="40">
        <v>0</v>
      </c>
      <c r="AG4" s="37"/>
      <c r="AH4" s="35">
        <v>11359600</v>
      </c>
      <c r="AI4" s="34" t="s">
        <v>933</v>
      </c>
      <c r="AJ4" s="34" t="s">
        <v>959</v>
      </c>
      <c r="AK4" s="34" t="s">
        <v>946</v>
      </c>
      <c r="AL4" s="34" t="s">
        <v>948</v>
      </c>
      <c r="AM4" s="34"/>
      <c r="AN4" s="34" t="s">
        <v>455</v>
      </c>
      <c r="AO4" s="34" t="s">
        <v>458</v>
      </c>
      <c r="AP4" s="34" t="s">
        <v>461</v>
      </c>
      <c r="AQ4" s="34" t="s">
        <v>494</v>
      </c>
      <c r="AR4" s="34" t="s">
        <v>676</v>
      </c>
      <c r="AS4" s="34"/>
      <c r="AT4" s="34" t="s">
        <v>903</v>
      </c>
      <c r="AU4" s="56" t="s">
        <v>904</v>
      </c>
      <c r="AV4" s="34"/>
      <c r="AW4" s="34"/>
      <c r="AX4" s="50"/>
      <c r="AY4" s="50"/>
    </row>
    <row r="5" spans="1:51" s="36" customFormat="1" ht="15.75">
      <c r="A5" s="34" t="s">
        <v>324</v>
      </c>
      <c r="B5" s="57" t="s">
        <v>325</v>
      </c>
      <c r="C5" s="34" t="s">
        <v>992</v>
      </c>
      <c r="D5" s="34" t="s">
        <v>993</v>
      </c>
      <c r="E5" s="50">
        <v>1</v>
      </c>
      <c r="F5" s="34" t="s">
        <v>982</v>
      </c>
      <c r="G5" s="34" t="s">
        <v>454</v>
      </c>
      <c r="H5" s="34" t="s">
        <v>983</v>
      </c>
      <c r="I5" s="34" t="s">
        <v>994</v>
      </c>
      <c r="J5" s="34" t="s">
        <v>995</v>
      </c>
      <c r="K5" s="34">
        <v>2012</v>
      </c>
      <c r="L5" s="34" t="s">
        <v>996</v>
      </c>
      <c r="M5" s="34" t="s">
        <v>986</v>
      </c>
      <c r="N5" s="58" t="s">
        <v>997</v>
      </c>
      <c r="O5" s="58" t="s">
        <v>997</v>
      </c>
      <c r="P5" s="58" t="s">
        <v>997</v>
      </c>
      <c r="Q5" s="58" t="s">
        <v>997</v>
      </c>
      <c r="R5" s="50">
        <v>12590000</v>
      </c>
      <c r="S5" s="50">
        <v>0</v>
      </c>
      <c r="T5" s="60">
        <v>5</v>
      </c>
      <c r="U5" s="60">
        <v>20</v>
      </c>
      <c r="V5" s="35">
        <v>2518000</v>
      </c>
      <c r="W5" s="38">
        <v>2019</v>
      </c>
      <c r="X5" s="39">
        <v>0</v>
      </c>
      <c r="Y5" s="58" t="s">
        <v>997</v>
      </c>
      <c r="Z5" s="35">
        <v>0</v>
      </c>
      <c r="AA5" s="34" t="s">
        <v>191</v>
      </c>
      <c r="AB5" s="40">
        <v>0</v>
      </c>
      <c r="AC5" s="35">
        <v>0</v>
      </c>
      <c r="AD5" s="35">
        <v>0</v>
      </c>
      <c r="AE5" s="54">
        <v>0</v>
      </c>
      <c r="AF5" s="40">
        <v>0</v>
      </c>
      <c r="AG5" s="37">
        <v>10072000</v>
      </c>
      <c r="AH5" s="35">
        <v>2518000</v>
      </c>
      <c r="AI5" s="34" t="s">
        <v>933</v>
      </c>
      <c r="AJ5" s="34" t="s">
        <v>959</v>
      </c>
      <c r="AK5" s="34" t="s">
        <v>946</v>
      </c>
      <c r="AL5" s="34" t="s">
        <v>948</v>
      </c>
      <c r="AM5" s="34"/>
      <c r="AN5" s="34" t="s">
        <v>455</v>
      </c>
      <c r="AO5" s="34" t="s">
        <v>458</v>
      </c>
      <c r="AP5" s="34" t="s">
        <v>461</v>
      </c>
      <c r="AQ5" s="34" t="s">
        <v>494</v>
      </c>
      <c r="AR5" s="34" t="s">
        <v>676</v>
      </c>
      <c r="AS5" s="34"/>
      <c r="AT5" s="34" t="s">
        <v>903</v>
      </c>
      <c r="AU5" s="56" t="s">
        <v>904</v>
      </c>
      <c r="AV5" s="34"/>
      <c r="AW5" s="34"/>
      <c r="AX5" s="50"/>
      <c r="AY5" s="50"/>
    </row>
    <row r="6" spans="1:51" s="36" customFormat="1" ht="15.75">
      <c r="A6" s="34" t="s">
        <v>324</v>
      </c>
      <c r="B6" s="57" t="s">
        <v>325</v>
      </c>
      <c r="C6" s="34" t="s">
        <v>998</v>
      </c>
      <c r="D6" s="34" t="s">
        <v>999</v>
      </c>
      <c r="E6" s="50">
        <v>1</v>
      </c>
      <c r="F6" s="34" t="s">
        <v>982</v>
      </c>
      <c r="G6" s="34" t="s">
        <v>454</v>
      </c>
      <c r="H6" s="34" t="s">
        <v>983</v>
      </c>
      <c r="I6" s="34" t="s">
        <v>1000</v>
      </c>
      <c r="J6" s="34" t="s">
        <v>1001</v>
      </c>
      <c r="K6" s="34">
        <v>2015</v>
      </c>
      <c r="L6" s="34" t="s">
        <v>985</v>
      </c>
      <c r="M6" s="34" t="s">
        <v>986</v>
      </c>
      <c r="N6" s="58" t="s">
        <v>1002</v>
      </c>
      <c r="O6" s="58" t="s">
        <v>1002</v>
      </c>
      <c r="P6" s="58" t="s">
        <v>1002</v>
      </c>
      <c r="Q6" s="58" t="s">
        <v>1002</v>
      </c>
      <c r="R6" s="50">
        <v>15630000</v>
      </c>
      <c r="S6" s="50">
        <v>0</v>
      </c>
      <c r="T6" s="60">
        <v>5</v>
      </c>
      <c r="U6" s="60">
        <v>20</v>
      </c>
      <c r="V6" s="35">
        <v>3126000</v>
      </c>
      <c r="W6" s="38">
        <v>2019</v>
      </c>
      <c r="X6" s="39">
        <v>0</v>
      </c>
      <c r="Y6" s="58" t="s">
        <v>1002</v>
      </c>
      <c r="Z6" s="35">
        <v>0</v>
      </c>
      <c r="AA6" s="34" t="s">
        <v>191</v>
      </c>
      <c r="AB6" s="40">
        <v>0</v>
      </c>
      <c r="AC6" s="35">
        <v>0</v>
      </c>
      <c r="AD6" s="35">
        <v>0</v>
      </c>
      <c r="AE6" s="54">
        <v>0</v>
      </c>
      <c r="AF6" s="40">
        <v>0</v>
      </c>
      <c r="AG6" s="37">
        <v>12504000</v>
      </c>
      <c r="AH6" s="35">
        <v>3126000</v>
      </c>
      <c r="AI6" s="34" t="s">
        <v>933</v>
      </c>
      <c r="AJ6" s="34" t="s">
        <v>959</v>
      </c>
      <c r="AK6" s="34" t="s">
        <v>946</v>
      </c>
      <c r="AL6" s="34" t="s">
        <v>948</v>
      </c>
      <c r="AM6" s="34"/>
      <c r="AN6" s="34" t="s">
        <v>455</v>
      </c>
      <c r="AO6" s="34" t="s">
        <v>458</v>
      </c>
      <c r="AP6" s="34" t="s">
        <v>461</v>
      </c>
      <c r="AQ6" s="34" t="s">
        <v>494</v>
      </c>
      <c r="AR6" s="34" t="s">
        <v>676</v>
      </c>
      <c r="AS6" s="34"/>
      <c r="AT6" s="34" t="s">
        <v>903</v>
      </c>
      <c r="AU6" s="56" t="s">
        <v>904</v>
      </c>
      <c r="AV6" s="34"/>
      <c r="AW6" s="34"/>
      <c r="AX6" s="50"/>
      <c r="AY6" s="50"/>
    </row>
    <row r="7" spans="1:51" s="36" customFormat="1" ht="15.75">
      <c r="A7" s="34"/>
      <c r="B7" s="57" t="str">
        <f>IF(ISBLANK(A7),"",VLOOKUP(A7,'Danh mục'!$A$2:$D$1046,2,0))</f>
        <v/>
      </c>
      <c r="C7" s="34"/>
      <c r="D7" s="34"/>
      <c r="E7" s="50"/>
      <c r="F7" s="34"/>
      <c r="G7" s="34"/>
      <c r="H7" s="34"/>
      <c r="I7" s="34"/>
      <c r="J7" s="34"/>
      <c r="K7" s="34"/>
      <c r="L7" s="34"/>
      <c r="M7" s="34"/>
      <c r="N7" s="58"/>
      <c r="O7" s="58"/>
      <c r="P7" s="58"/>
      <c r="Q7" s="58"/>
      <c r="R7" s="50"/>
      <c r="S7" s="50"/>
      <c r="T7" s="60" t="str">
        <f>IF(ISBLANK(A7),".00",VLOOKUP(A7,'Danh mục'!$A$2:$D$1046,3,0))</f>
        <v>.00</v>
      </c>
      <c r="U7" s="60" t="str">
        <f>IF(ISBLANK(A7),".00",VLOOKUP(A7,'Danh mục'!$A$2:$D$1046,4,0))</f>
        <v>.00</v>
      </c>
      <c r="V7" s="35">
        <f t="shared" si="0" ref="V7:V63">R7*U7/100</f>
        <v>0</v>
      </c>
      <c r="W7" s="38">
        <f t="shared" si="1" ref="W7:W64">IF(Q7=0,0,YEAR(Q7)+T7-1)</f>
        <v>0</v>
      </c>
      <c r="X7" s="39"/>
      <c r="Y7" s="58"/>
      <c r="Z7" s="35">
        <f t="shared" si="2" ref="Z7:Z63">R7*S7/100</f>
        <v>0</v>
      </c>
      <c r="AA7" s="34"/>
      <c r="AB7" s="40"/>
      <c r="AC7" s="35">
        <f t="shared" si="3" ref="AC7:AC63">IF(AB7=0,0,100/AB7)</f>
        <v>0</v>
      </c>
      <c r="AD7" s="35">
        <f t="shared" si="4" ref="AD7:AD64">Z7*AC7/100</f>
        <v>0</v>
      </c>
      <c r="AE7" s="54"/>
      <c r="AF7" s="40"/>
      <c r="AG7" s="37"/>
      <c r="AH7" s="35">
        <f t="shared" si="5" ref="AH7:AH63">R7-AG7</f>
        <v>0</v>
      </c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56" t="str">
        <f>IFERROR(VLOOKUP('Tài sản cố định'!AT7,'Danh mục'!$U$2:$V$500,2,0),"")</f>
        <v/>
      </c>
      <c r="AV7" s="34"/>
      <c r="AW7" s="34"/>
      <c r="AX7" s="50"/>
      <c r="AY7" s="50"/>
    </row>
    <row r="8" spans="1:51" s="36" customFormat="1" ht="15.75">
      <c r="A8" s="34"/>
      <c r="B8" s="57" t="str">
        <f>IF(ISBLANK(A8),"",VLOOKUP(A8,'Danh mục'!$A$2:$D$1046,2,0))</f>
        <v/>
      </c>
      <c r="C8" s="34"/>
      <c r="D8" s="34"/>
      <c r="E8" s="50"/>
      <c r="F8" s="34"/>
      <c r="G8" s="34"/>
      <c r="H8" s="34"/>
      <c r="I8" s="34"/>
      <c r="J8" s="34"/>
      <c r="K8" s="34"/>
      <c r="L8" s="34"/>
      <c r="M8" s="34"/>
      <c r="N8" s="58"/>
      <c r="O8" s="58"/>
      <c r="P8" s="58"/>
      <c r="Q8" s="58"/>
      <c r="R8" s="50"/>
      <c r="S8" s="50"/>
      <c r="T8" s="60" t="str">
        <f>IF(ISBLANK(A8),".00",VLOOKUP(A8,'Danh mục'!$A$2:$D$1046,3,0))</f>
        <v>.00</v>
      </c>
      <c r="U8" s="60" t="str">
        <f>IF(ISBLANK(A8),".00",VLOOKUP(A8,'Danh mục'!$A$2:$D$1046,4,0))</f>
        <v>.00</v>
      </c>
      <c r="V8" s="35">
        <f t="shared" si="0"/>
        <v>0</v>
      </c>
      <c r="W8" s="38">
        <f t="shared" si="1"/>
        <v>0</v>
      </c>
      <c r="X8" s="39"/>
      <c r="Y8" s="58"/>
      <c r="Z8" s="35">
        <f t="shared" si="2"/>
        <v>0</v>
      </c>
      <c r="AA8" s="34"/>
      <c r="AB8" s="40"/>
      <c r="AC8" s="35">
        <f t="shared" si="3"/>
        <v>0</v>
      </c>
      <c r="AD8" s="35">
        <f t="shared" si="4"/>
        <v>0</v>
      </c>
      <c r="AE8" s="54"/>
      <c r="AF8" s="40"/>
      <c r="AG8" s="37"/>
      <c r="AH8" s="35">
        <f t="shared" si="5"/>
        <v>0</v>
      </c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56" t="str">
        <f>IFERROR(VLOOKUP('Tài sản cố định'!AT8,'Danh mục'!$U$2:$V$500,2,0),"")</f>
        <v/>
      </c>
      <c r="AV8" s="34"/>
      <c r="AW8" s="34"/>
      <c r="AX8" s="50"/>
      <c r="AY8" s="50"/>
    </row>
    <row r="9" spans="1:51" s="36" customFormat="1" ht="15.75">
      <c r="A9" s="34"/>
      <c r="B9" s="57" t="str">
        <f>IF(ISBLANK(A9),"",VLOOKUP(A9,'Danh mục'!$A$2:$D$1046,2,0))</f>
        <v/>
      </c>
      <c r="C9" s="34"/>
      <c r="D9" s="34"/>
      <c r="E9" s="50"/>
      <c r="F9" s="34"/>
      <c r="G9" s="34"/>
      <c r="H9" s="34"/>
      <c r="I9" s="34"/>
      <c r="J9" s="34"/>
      <c r="K9" s="34"/>
      <c r="L9" s="34"/>
      <c r="M9" s="34"/>
      <c r="N9" s="58"/>
      <c r="O9" s="58"/>
      <c r="P9" s="58"/>
      <c r="Q9" s="58"/>
      <c r="R9" s="50"/>
      <c r="S9" s="50"/>
      <c r="T9" s="60" t="str">
        <f>IF(ISBLANK(A9),".00",VLOOKUP(A9,'Danh mục'!$A$2:$D$1046,3,0))</f>
        <v>.00</v>
      </c>
      <c r="U9" s="60" t="str">
        <f>IF(ISBLANK(A9),".00",VLOOKUP(A9,'Danh mục'!$A$2:$D$1046,4,0))</f>
        <v>.00</v>
      </c>
      <c r="V9" s="35">
        <f t="shared" si="0"/>
        <v>0</v>
      </c>
      <c r="W9" s="38">
        <f t="shared" si="1"/>
        <v>0</v>
      </c>
      <c r="X9" s="39"/>
      <c r="Y9" s="58"/>
      <c r="Z9" s="35">
        <f t="shared" si="2"/>
        <v>0</v>
      </c>
      <c r="AA9" s="34"/>
      <c r="AB9" s="40"/>
      <c r="AC9" s="35">
        <f t="shared" si="3"/>
        <v>0</v>
      </c>
      <c r="AD9" s="35">
        <f t="shared" si="4"/>
        <v>0</v>
      </c>
      <c r="AE9" s="54"/>
      <c r="AF9" s="40"/>
      <c r="AG9" s="37"/>
      <c r="AH9" s="35">
        <f t="shared" si="5"/>
        <v>0</v>
      </c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56" t="str">
        <f>IFERROR(VLOOKUP('Tài sản cố định'!AT9,'Danh mục'!$U$2:$V$500,2,0),"")</f>
        <v/>
      </c>
      <c r="AV9" s="34"/>
      <c r="AW9" s="34"/>
      <c r="AX9" s="50"/>
      <c r="AY9" s="50"/>
    </row>
    <row r="10" spans="1:51" s="36" customFormat="1" ht="15.75">
      <c r="A10" s="34"/>
      <c r="B10" s="57" t="str">
        <f>IF(ISBLANK(A10),"",VLOOKUP(A10,'Danh mục'!$A$2:$D$1046,2,0))</f>
        <v/>
      </c>
      <c r="C10" s="34"/>
      <c r="D10" s="34"/>
      <c r="E10" s="50"/>
      <c r="F10" s="34"/>
      <c r="G10" s="34"/>
      <c r="H10" s="34"/>
      <c r="I10" s="34"/>
      <c r="J10" s="34"/>
      <c r="K10" s="34"/>
      <c r="L10" s="34"/>
      <c r="M10" s="34"/>
      <c r="N10" s="58"/>
      <c r="O10" s="58"/>
      <c r="P10" s="58"/>
      <c r="Q10" s="58"/>
      <c r="R10" s="50"/>
      <c r="S10" s="50"/>
      <c r="T10" s="60" t="str">
        <f>IF(ISBLANK(A10),".00",VLOOKUP(A10,'Danh mục'!$A$2:$D$1046,3,0))</f>
        <v>.00</v>
      </c>
      <c r="U10" s="60" t="str">
        <f>IF(ISBLANK(A10),".00",VLOOKUP(A10,'Danh mục'!$A$2:$D$1046,4,0))</f>
        <v>.00</v>
      </c>
      <c r="V10" s="35">
        <f t="shared" si="0"/>
        <v>0</v>
      </c>
      <c r="W10" s="38">
        <f t="shared" si="1"/>
        <v>0</v>
      </c>
      <c r="X10" s="39"/>
      <c r="Y10" s="58"/>
      <c r="Z10" s="35">
        <f t="shared" si="2"/>
        <v>0</v>
      </c>
      <c r="AA10" s="34"/>
      <c r="AB10" s="40"/>
      <c r="AC10" s="35">
        <f t="shared" si="3"/>
        <v>0</v>
      </c>
      <c r="AD10" s="35">
        <f t="shared" si="4"/>
        <v>0</v>
      </c>
      <c r="AE10" s="54"/>
      <c r="AF10" s="40"/>
      <c r="AG10" s="37"/>
      <c r="AH10" s="35">
        <f t="shared" si="5"/>
        <v>0</v>
      </c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56" t="str">
        <f>IFERROR(VLOOKUP('Tài sản cố định'!AT10,'Danh mục'!$U$2:$V$500,2,0),"")</f>
        <v/>
      </c>
      <c r="AV10" s="34"/>
      <c r="AW10" s="34"/>
      <c r="AX10" s="50"/>
      <c r="AY10" s="50"/>
    </row>
    <row r="11" spans="1:51" s="36" customFormat="1" ht="15.75">
      <c r="A11" s="34"/>
      <c r="B11" s="57" t="str">
        <f>IF(ISBLANK(A11),"",VLOOKUP(A11,'Danh mục'!$A$2:$D$1046,2,0))</f>
        <v/>
      </c>
      <c r="C11" s="34"/>
      <c r="D11" s="34"/>
      <c r="E11" s="50"/>
      <c r="F11" s="34"/>
      <c r="G11" s="34"/>
      <c r="H11" s="34"/>
      <c r="I11" s="34"/>
      <c r="J11" s="34"/>
      <c r="K11" s="34"/>
      <c r="L11" s="34"/>
      <c r="M11" s="34"/>
      <c r="N11" s="58"/>
      <c r="O11" s="58"/>
      <c r="P11" s="58"/>
      <c r="Q11" s="58"/>
      <c r="R11" s="50"/>
      <c r="S11" s="50"/>
      <c r="T11" s="60" t="str">
        <f>IF(ISBLANK(A11),".00",VLOOKUP(A11,'Danh mục'!$A$2:$D$1046,3,0))</f>
        <v>.00</v>
      </c>
      <c r="U11" s="60" t="str">
        <f>IF(ISBLANK(A11),".00",VLOOKUP(A11,'Danh mục'!$A$2:$D$1046,4,0))</f>
        <v>.00</v>
      </c>
      <c r="V11" s="35">
        <f t="shared" si="0"/>
        <v>0</v>
      </c>
      <c r="W11" s="38">
        <f t="shared" si="1"/>
        <v>0</v>
      </c>
      <c r="X11" s="39"/>
      <c r="Y11" s="58"/>
      <c r="Z11" s="35">
        <f t="shared" si="2"/>
        <v>0</v>
      </c>
      <c r="AA11" s="34"/>
      <c r="AB11" s="40"/>
      <c r="AC11" s="35">
        <f t="shared" si="3"/>
        <v>0</v>
      </c>
      <c r="AD11" s="35">
        <f t="shared" si="4"/>
        <v>0</v>
      </c>
      <c r="AE11" s="54"/>
      <c r="AF11" s="40"/>
      <c r="AG11" s="37"/>
      <c r="AH11" s="35">
        <f t="shared" si="5"/>
        <v>0</v>
      </c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56" t="str">
        <f>IFERROR(VLOOKUP('Tài sản cố định'!AT11,'Danh mục'!$U$2:$V$500,2,0),"")</f>
        <v/>
      </c>
      <c r="AV11" s="34"/>
      <c r="AW11" s="34"/>
      <c r="AX11" s="50"/>
      <c r="AY11" s="50"/>
    </row>
    <row r="12" spans="1:51" s="36" customFormat="1" ht="15.75">
      <c r="A12" s="34"/>
      <c r="B12" s="57" t="str">
        <f>IF(ISBLANK(A12),"",VLOOKUP(A12,'Danh mục'!$A$2:$D$1046,2,0))</f>
        <v/>
      </c>
      <c r="C12" s="34"/>
      <c r="D12" s="34"/>
      <c r="E12" s="50"/>
      <c r="F12" s="34"/>
      <c r="G12" s="34"/>
      <c r="H12" s="34"/>
      <c r="I12" s="34"/>
      <c r="J12" s="34"/>
      <c r="K12" s="34"/>
      <c r="L12" s="34"/>
      <c r="M12" s="34"/>
      <c r="N12" s="58"/>
      <c r="O12" s="58"/>
      <c r="P12" s="58"/>
      <c r="Q12" s="58"/>
      <c r="R12" s="50"/>
      <c r="S12" s="50"/>
      <c r="T12" s="60" t="str">
        <f>IF(ISBLANK(A12),".00",VLOOKUP(A12,'Danh mục'!$A$2:$D$1046,3,0))</f>
        <v>.00</v>
      </c>
      <c r="U12" s="60" t="str">
        <f>IF(ISBLANK(A12),".00",VLOOKUP(A12,'Danh mục'!$A$2:$D$1046,4,0))</f>
        <v>.00</v>
      </c>
      <c r="V12" s="35">
        <f t="shared" si="0"/>
        <v>0</v>
      </c>
      <c r="W12" s="38">
        <f t="shared" si="1"/>
        <v>0</v>
      </c>
      <c r="X12" s="39"/>
      <c r="Y12" s="58"/>
      <c r="Z12" s="35">
        <f t="shared" si="2"/>
        <v>0</v>
      </c>
      <c r="AA12" s="34"/>
      <c r="AB12" s="40"/>
      <c r="AC12" s="35">
        <f t="shared" si="3"/>
        <v>0</v>
      </c>
      <c r="AD12" s="35">
        <f t="shared" si="4"/>
        <v>0</v>
      </c>
      <c r="AE12" s="54"/>
      <c r="AF12" s="40"/>
      <c r="AG12" s="37"/>
      <c r="AH12" s="35">
        <f t="shared" si="5"/>
        <v>0</v>
      </c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56" t="str">
        <f>IFERROR(VLOOKUP('Tài sản cố định'!AT12,'Danh mục'!$U$2:$V$500,2,0),"")</f>
        <v/>
      </c>
      <c r="AV12" s="34"/>
      <c r="AW12" s="34"/>
      <c r="AX12" s="50"/>
      <c r="AY12" s="50"/>
    </row>
    <row r="13" spans="1:51" s="36" customFormat="1" ht="15.75">
      <c r="A13" s="34"/>
      <c r="B13" s="57" t="str">
        <f>IF(ISBLANK(A13),"",VLOOKUP(A13,'Danh mục'!$A$2:$D$1046,2,0))</f>
        <v/>
      </c>
      <c r="C13" s="34"/>
      <c r="D13" s="34"/>
      <c r="E13" s="50"/>
      <c r="F13" s="34"/>
      <c r="G13" s="34"/>
      <c r="H13" s="34"/>
      <c r="I13" s="34"/>
      <c r="J13" s="34"/>
      <c r="K13" s="34"/>
      <c r="L13" s="34"/>
      <c r="M13" s="34"/>
      <c r="N13" s="58"/>
      <c r="O13" s="58"/>
      <c r="P13" s="58"/>
      <c r="Q13" s="58"/>
      <c r="R13" s="50"/>
      <c r="S13" s="50"/>
      <c r="T13" s="60" t="str">
        <f>IF(ISBLANK(A13),".00",VLOOKUP(A13,'Danh mục'!$A$2:$D$1046,3,0))</f>
        <v>.00</v>
      </c>
      <c r="U13" s="60" t="str">
        <f>IF(ISBLANK(A13),".00",VLOOKUP(A13,'Danh mục'!$A$2:$D$1046,4,0))</f>
        <v>.00</v>
      </c>
      <c r="V13" s="35">
        <f t="shared" si="0"/>
        <v>0</v>
      </c>
      <c r="W13" s="38">
        <f t="shared" si="1"/>
        <v>0</v>
      </c>
      <c r="X13" s="39"/>
      <c r="Y13" s="58"/>
      <c r="Z13" s="35">
        <f t="shared" si="2"/>
        <v>0</v>
      </c>
      <c r="AA13" s="34"/>
      <c r="AB13" s="40"/>
      <c r="AC13" s="35">
        <f t="shared" si="3"/>
        <v>0</v>
      </c>
      <c r="AD13" s="35">
        <f t="shared" si="4"/>
        <v>0</v>
      </c>
      <c r="AE13" s="54"/>
      <c r="AF13" s="40"/>
      <c r="AG13" s="37"/>
      <c r="AH13" s="35">
        <f t="shared" si="5"/>
        <v>0</v>
      </c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56" t="str">
        <f>IFERROR(VLOOKUP('Tài sản cố định'!AT13,'Danh mục'!$U$2:$V$500,2,0),"")</f>
        <v/>
      </c>
      <c r="AV13" s="34"/>
      <c r="AW13" s="34"/>
      <c r="AX13" s="50"/>
      <c r="AY13" s="50"/>
    </row>
    <row r="14" spans="1:51" s="36" customFormat="1" ht="15.75">
      <c r="A14" s="34"/>
      <c r="B14" s="57" t="str">
        <f>IF(ISBLANK(A14),"",VLOOKUP(A14,'Danh mục'!$A$2:$D$1046,2,0))</f>
        <v/>
      </c>
      <c r="C14" s="34"/>
      <c r="D14" s="34"/>
      <c r="E14" s="50"/>
      <c r="F14" s="34"/>
      <c r="G14" s="34"/>
      <c r="H14" s="34"/>
      <c r="I14" s="34"/>
      <c r="J14" s="34"/>
      <c r="K14" s="34"/>
      <c r="L14" s="34"/>
      <c r="M14" s="34"/>
      <c r="N14" s="58"/>
      <c r="O14" s="58"/>
      <c r="P14" s="58"/>
      <c r="Q14" s="58"/>
      <c r="R14" s="50"/>
      <c r="S14" s="50"/>
      <c r="T14" s="60" t="str">
        <f>IF(ISBLANK(A14),".00",VLOOKUP(A14,'Danh mục'!$A$2:$D$1046,3,0))</f>
        <v>.00</v>
      </c>
      <c r="U14" s="60" t="str">
        <f>IF(ISBLANK(A14),".00",VLOOKUP(A14,'Danh mục'!$A$2:$D$1046,4,0))</f>
        <v>.00</v>
      </c>
      <c r="V14" s="35">
        <f t="shared" si="0"/>
        <v>0</v>
      </c>
      <c r="W14" s="38">
        <f t="shared" si="1"/>
        <v>0</v>
      </c>
      <c r="X14" s="39"/>
      <c r="Y14" s="58"/>
      <c r="Z14" s="35">
        <f t="shared" si="2"/>
        <v>0</v>
      </c>
      <c r="AA14" s="34"/>
      <c r="AB14" s="40"/>
      <c r="AC14" s="35">
        <f t="shared" si="3"/>
        <v>0</v>
      </c>
      <c r="AD14" s="35">
        <f t="shared" si="4"/>
        <v>0</v>
      </c>
      <c r="AE14" s="54"/>
      <c r="AF14" s="40"/>
      <c r="AG14" s="37"/>
      <c r="AH14" s="35">
        <f t="shared" si="5"/>
        <v>0</v>
      </c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56" t="str">
        <f>IFERROR(VLOOKUP('Tài sản cố định'!AT14,'Danh mục'!$U$2:$V$500,2,0),"")</f>
        <v/>
      </c>
      <c r="AV14" s="34"/>
      <c r="AW14" s="34"/>
      <c r="AX14" s="50"/>
      <c r="AY14" s="50"/>
    </row>
    <row r="15" spans="1:51" s="36" customFormat="1" ht="15.75">
      <c r="A15" s="34"/>
      <c r="B15" s="57" t="str">
        <f>IF(ISBLANK(A15),"",VLOOKUP(A15,'Danh mục'!$A$2:$D$1046,2,0))</f>
        <v/>
      </c>
      <c r="C15" s="34"/>
      <c r="D15" s="34"/>
      <c r="E15" s="50"/>
      <c r="F15" s="34"/>
      <c r="G15" s="34"/>
      <c r="H15" s="34"/>
      <c r="I15" s="34"/>
      <c r="J15" s="34"/>
      <c r="K15" s="34"/>
      <c r="L15" s="34"/>
      <c r="M15" s="34"/>
      <c r="N15" s="58"/>
      <c r="O15" s="58"/>
      <c r="P15" s="58"/>
      <c r="Q15" s="58"/>
      <c r="R15" s="50"/>
      <c r="S15" s="50"/>
      <c r="T15" s="60" t="str">
        <f>IF(ISBLANK(A15),".00",VLOOKUP(A15,'Danh mục'!$A$2:$D$1046,3,0))</f>
        <v>.00</v>
      </c>
      <c r="U15" s="60" t="str">
        <f>IF(ISBLANK(A15),".00",VLOOKUP(A15,'Danh mục'!$A$2:$D$1046,4,0))</f>
        <v>.00</v>
      </c>
      <c r="V15" s="35">
        <f t="shared" si="0"/>
        <v>0</v>
      </c>
      <c r="W15" s="38">
        <f t="shared" si="1"/>
        <v>0</v>
      </c>
      <c r="X15" s="39"/>
      <c r="Y15" s="58"/>
      <c r="Z15" s="35">
        <f t="shared" si="2"/>
        <v>0</v>
      </c>
      <c r="AA15" s="34"/>
      <c r="AB15" s="40"/>
      <c r="AC15" s="35">
        <f t="shared" si="3"/>
        <v>0</v>
      </c>
      <c r="AD15" s="35">
        <f t="shared" si="4"/>
        <v>0</v>
      </c>
      <c r="AE15" s="54"/>
      <c r="AF15" s="40"/>
      <c r="AG15" s="37"/>
      <c r="AH15" s="35">
        <f t="shared" si="5"/>
        <v>0</v>
      </c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56" t="str">
        <f>IFERROR(VLOOKUP('Tài sản cố định'!AT15,'Danh mục'!$U$2:$V$500,2,0),"")</f>
        <v/>
      </c>
      <c r="AV15" s="34"/>
      <c r="AW15" s="34"/>
      <c r="AX15" s="50"/>
      <c r="AY15" s="50"/>
    </row>
    <row r="16" spans="1:51" s="36" customFormat="1" ht="15.75">
      <c r="A16" s="34"/>
      <c r="B16" s="57" t="str">
        <f>IF(ISBLANK(A16),"",VLOOKUP(A16,'Danh mục'!$A$2:$D$1046,2,0))</f>
        <v/>
      </c>
      <c r="C16" s="34"/>
      <c r="D16" s="34"/>
      <c r="E16" s="50"/>
      <c r="F16" s="34"/>
      <c r="G16" s="34"/>
      <c r="H16" s="34"/>
      <c r="I16" s="34"/>
      <c r="J16" s="34"/>
      <c r="K16" s="34"/>
      <c r="L16" s="34"/>
      <c r="M16" s="34"/>
      <c r="N16" s="58"/>
      <c r="O16" s="58"/>
      <c r="P16" s="58"/>
      <c r="Q16" s="58"/>
      <c r="R16" s="50"/>
      <c r="S16" s="50"/>
      <c r="T16" s="60" t="str">
        <f>IF(ISBLANK(A16),".00",VLOOKUP(A16,'Danh mục'!$A$2:$D$1046,3,0))</f>
        <v>.00</v>
      </c>
      <c r="U16" s="60" t="str">
        <f>IF(ISBLANK(A16),".00",VLOOKUP(A16,'Danh mục'!$A$2:$D$1046,4,0))</f>
        <v>.00</v>
      </c>
      <c r="V16" s="35">
        <f t="shared" si="0"/>
        <v>0</v>
      </c>
      <c r="W16" s="38">
        <f t="shared" si="1"/>
        <v>0</v>
      </c>
      <c r="X16" s="39"/>
      <c r="Y16" s="58"/>
      <c r="Z16" s="35">
        <f t="shared" si="2"/>
        <v>0</v>
      </c>
      <c r="AA16" s="34"/>
      <c r="AB16" s="40"/>
      <c r="AC16" s="35">
        <f t="shared" si="3"/>
        <v>0</v>
      </c>
      <c r="AD16" s="35">
        <f t="shared" si="4"/>
        <v>0</v>
      </c>
      <c r="AE16" s="54"/>
      <c r="AF16" s="40"/>
      <c r="AG16" s="37"/>
      <c r="AH16" s="35">
        <f t="shared" si="5"/>
        <v>0</v>
      </c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56" t="str">
        <f>IFERROR(VLOOKUP('Tài sản cố định'!AT16,'Danh mục'!$U$2:$V$500,2,0),"")</f>
        <v/>
      </c>
      <c r="AV16" s="34"/>
      <c r="AW16" s="34"/>
      <c r="AX16" s="50"/>
      <c r="AY16" s="50"/>
    </row>
    <row r="17" spans="1:51" s="36" customFormat="1" ht="15.75">
      <c r="A17" s="34"/>
      <c r="B17" s="57" t="str">
        <f>IF(ISBLANK(A17),"",VLOOKUP(A17,'Danh mục'!$A$2:$D$1046,2,0))</f>
        <v/>
      </c>
      <c r="C17" s="34"/>
      <c r="D17" s="34"/>
      <c r="E17" s="50"/>
      <c r="F17" s="34"/>
      <c r="G17" s="34"/>
      <c r="H17" s="34"/>
      <c r="I17" s="34"/>
      <c r="J17" s="34"/>
      <c r="K17" s="34"/>
      <c r="L17" s="34"/>
      <c r="M17" s="34"/>
      <c r="N17" s="58"/>
      <c r="O17" s="58"/>
      <c r="P17" s="58"/>
      <c r="Q17" s="58"/>
      <c r="R17" s="50"/>
      <c r="S17" s="50"/>
      <c r="T17" s="60" t="str">
        <f>IF(ISBLANK(A17),".00",VLOOKUP(A17,'Danh mục'!$A$2:$D$1046,3,0))</f>
        <v>.00</v>
      </c>
      <c r="U17" s="60" t="str">
        <f>IF(ISBLANK(A17),".00",VLOOKUP(A17,'Danh mục'!$A$2:$D$1046,4,0))</f>
        <v>.00</v>
      </c>
      <c r="V17" s="35">
        <f t="shared" si="0"/>
        <v>0</v>
      </c>
      <c r="W17" s="38">
        <f t="shared" si="1"/>
        <v>0</v>
      </c>
      <c r="X17" s="39"/>
      <c r="Y17" s="58"/>
      <c r="Z17" s="35">
        <f t="shared" si="2"/>
        <v>0</v>
      </c>
      <c r="AA17" s="34"/>
      <c r="AB17" s="40"/>
      <c r="AC17" s="35">
        <f t="shared" si="3"/>
        <v>0</v>
      </c>
      <c r="AD17" s="35">
        <f t="shared" si="4"/>
        <v>0</v>
      </c>
      <c r="AE17" s="54"/>
      <c r="AF17" s="40"/>
      <c r="AG17" s="37"/>
      <c r="AH17" s="35">
        <f t="shared" si="5"/>
        <v>0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56" t="str">
        <f>IFERROR(VLOOKUP('Tài sản cố định'!AT17,'Danh mục'!$U$2:$V$500,2,0),"")</f>
        <v/>
      </c>
      <c r="AV17" s="34"/>
      <c r="AW17" s="34"/>
      <c r="AX17" s="50"/>
      <c r="AY17" s="50"/>
    </row>
    <row r="18" spans="1:51" s="36" customFormat="1" ht="15.75">
      <c r="A18" s="34"/>
      <c r="B18" s="57" t="str">
        <f>IF(ISBLANK(A18),"",VLOOKUP(A18,'Danh mục'!$A$2:$D$1046,2,0))</f>
        <v/>
      </c>
      <c r="C18" s="34"/>
      <c r="D18" s="34"/>
      <c r="E18" s="50"/>
      <c r="F18" s="34"/>
      <c r="G18" s="34"/>
      <c r="H18" s="34"/>
      <c r="I18" s="34"/>
      <c r="J18" s="34"/>
      <c r="K18" s="34"/>
      <c r="L18" s="34"/>
      <c r="M18" s="34"/>
      <c r="N18" s="58"/>
      <c r="O18" s="58"/>
      <c r="P18" s="58"/>
      <c r="Q18" s="58"/>
      <c r="R18" s="50"/>
      <c r="S18" s="50"/>
      <c r="T18" s="60" t="str">
        <f>IF(ISBLANK(A18),".00",VLOOKUP(A18,'Danh mục'!$A$2:$D$1046,3,0))</f>
        <v>.00</v>
      </c>
      <c r="U18" s="60" t="str">
        <f>IF(ISBLANK(A18),".00",VLOOKUP(A18,'Danh mục'!$A$2:$D$1046,4,0))</f>
        <v>.00</v>
      </c>
      <c r="V18" s="35">
        <f t="shared" si="0"/>
        <v>0</v>
      </c>
      <c r="W18" s="38">
        <f t="shared" si="1"/>
        <v>0</v>
      </c>
      <c r="X18" s="39"/>
      <c r="Y18" s="58"/>
      <c r="Z18" s="35">
        <f t="shared" si="2"/>
        <v>0</v>
      </c>
      <c r="AA18" s="34"/>
      <c r="AB18" s="40"/>
      <c r="AC18" s="35">
        <f t="shared" si="3"/>
        <v>0</v>
      </c>
      <c r="AD18" s="35">
        <f t="shared" si="4"/>
        <v>0</v>
      </c>
      <c r="AE18" s="54"/>
      <c r="AF18" s="40"/>
      <c r="AG18" s="37"/>
      <c r="AH18" s="35">
        <f t="shared" si="5"/>
        <v>0</v>
      </c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56" t="str">
        <f>IFERROR(VLOOKUP('Tài sản cố định'!AT18,'Danh mục'!$U$2:$V$500,2,0),"")</f>
        <v/>
      </c>
      <c r="AV18" s="34"/>
      <c r="AW18" s="34"/>
      <c r="AX18" s="50"/>
      <c r="AY18" s="50"/>
    </row>
    <row r="19" spans="1:51" s="36" customFormat="1" ht="15.75">
      <c r="A19" s="34"/>
      <c r="B19" s="57" t="str">
        <f>IF(ISBLANK(A19),"",VLOOKUP(A19,'Danh mục'!$A$2:$D$1046,2,0))</f>
        <v/>
      </c>
      <c r="C19" s="34"/>
      <c r="D19" s="34"/>
      <c r="E19" s="50"/>
      <c r="F19" s="34"/>
      <c r="G19" s="34"/>
      <c r="H19" s="34"/>
      <c r="I19" s="34"/>
      <c r="J19" s="34"/>
      <c r="K19" s="34"/>
      <c r="L19" s="34"/>
      <c r="M19" s="34"/>
      <c r="N19" s="58"/>
      <c r="O19" s="58"/>
      <c r="P19" s="58"/>
      <c r="Q19" s="58"/>
      <c r="R19" s="50"/>
      <c r="S19" s="50"/>
      <c r="T19" s="60" t="str">
        <f>IF(ISBLANK(A19),".00",VLOOKUP(A19,'Danh mục'!$A$2:$D$1046,3,0))</f>
        <v>.00</v>
      </c>
      <c r="U19" s="60" t="str">
        <f>IF(ISBLANK(A19),".00",VLOOKUP(A19,'Danh mục'!$A$2:$D$1046,4,0))</f>
        <v>.00</v>
      </c>
      <c r="V19" s="35">
        <f t="shared" si="0"/>
        <v>0</v>
      </c>
      <c r="W19" s="38">
        <f t="shared" si="1"/>
        <v>0</v>
      </c>
      <c r="X19" s="39"/>
      <c r="Y19" s="58"/>
      <c r="Z19" s="35">
        <f t="shared" si="2"/>
        <v>0</v>
      </c>
      <c r="AA19" s="34"/>
      <c r="AB19" s="40"/>
      <c r="AC19" s="35">
        <f t="shared" si="3"/>
        <v>0</v>
      </c>
      <c r="AD19" s="35">
        <f t="shared" si="4"/>
        <v>0</v>
      </c>
      <c r="AE19" s="54"/>
      <c r="AF19" s="40"/>
      <c r="AG19" s="37"/>
      <c r="AH19" s="35">
        <f t="shared" si="5"/>
        <v>0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56" t="str">
        <f>IFERROR(VLOOKUP('Tài sản cố định'!AT19,'Danh mục'!$U$2:$V$500,2,0),"")</f>
        <v/>
      </c>
      <c r="AV19" s="34"/>
      <c r="AW19" s="34"/>
      <c r="AX19" s="50"/>
      <c r="AY19" s="50"/>
    </row>
    <row r="20" spans="1:51" s="36" customFormat="1" ht="15.75">
      <c r="A20" s="34"/>
      <c r="B20" s="57" t="str">
        <f>IF(ISBLANK(A20),"",VLOOKUP(A20,'Danh mục'!$A$2:$D$1046,2,0))</f>
        <v/>
      </c>
      <c r="C20" s="34"/>
      <c r="D20" s="34"/>
      <c r="E20" s="50"/>
      <c r="F20" s="34"/>
      <c r="G20" s="34"/>
      <c r="H20" s="34"/>
      <c r="I20" s="34"/>
      <c r="J20" s="34"/>
      <c r="K20" s="34"/>
      <c r="L20" s="34"/>
      <c r="M20" s="34"/>
      <c r="N20" s="58"/>
      <c r="O20" s="58"/>
      <c r="P20" s="58"/>
      <c r="Q20" s="58"/>
      <c r="R20" s="50"/>
      <c r="S20" s="50"/>
      <c r="T20" s="60" t="str">
        <f>IF(ISBLANK(A20),".00",VLOOKUP(A20,'Danh mục'!$A$2:$D$1046,3,0))</f>
        <v>.00</v>
      </c>
      <c r="U20" s="60" t="str">
        <f>IF(ISBLANK(A20),".00",VLOOKUP(A20,'Danh mục'!$A$2:$D$1046,4,0))</f>
        <v>.00</v>
      </c>
      <c r="V20" s="35">
        <f t="shared" si="0"/>
        <v>0</v>
      </c>
      <c r="W20" s="38">
        <f t="shared" si="1"/>
        <v>0</v>
      </c>
      <c r="X20" s="39"/>
      <c r="Y20" s="58"/>
      <c r="Z20" s="35">
        <f t="shared" si="2"/>
        <v>0</v>
      </c>
      <c r="AA20" s="34"/>
      <c r="AB20" s="40"/>
      <c r="AC20" s="35">
        <f t="shared" si="3"/>
        <v>0</v>
      </c>
      <c r="AD20" s="35">
        <f t="shared" si="4"/>
        <v>0</v>
      </c>
      <c r="AE20" s="54"/>
      <c r="AF20" s="40"/>
      <c r="AG20" s="37"/>
      <c r="AH20" s="35">
        <f t="shared" si="5"/>
        <v>0</v>
      </c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56" t="str">
        <f>IFERROR(VLOOKUP('Tài sản cố định'!AT20,'Danh mục'!$U$2:$V$500,2,0),"")</f>
        <v/>
      </c>
      <c r="AV20" s="34"/>
      <c r="AW20" s="34"/>
      <c r="AX20" s="50"/>
      <c r="AY20" s="50"/>
    </row>
    <row r="21" spans="1:51" s="36" customFormat="1" ht="15.75">
      <c r="A21" s="34"/>
      <c r="B21" s="57" t="str">
        <f>IF(ISBLANK(A21),"",VLOOKUP(A21,'Danh mục'!$A$2:$D$1046,2,0))</f>
        <v/>
      </c>
      <c r="C21" s="34"/>
      <c r="D21" s="34"/>
      <c r="E21" s="50"/>
      <c r="F21" s="34"/>
      <c r="G21" s="34"/>
      <c r="H21" s="34"/>
      <c r="I21" s="34"/>
      <c r="J21" s="34"/>
      <c r="K21" s="34"/>
      <c r="L21" s="34"/>
      <c r="M21" s="34"/>
      <c r="N21" s="58"/>
      <c r="O21" s="58"/>
      <c r="P21" s="58"/>
      <c r="Q21" s="58"/>
      <c r="R21" s="50"/>
      <c r="S21" s="50"/>
      <c r="T21" s="60" t="str">
        <f>IF(ISBLANK(A21),".00",VLOOKUP(A21,'Danh mục'!$A$2:$D$1046,3,0))</f>
        <v>.00</v>
      </c>
      <c r="U21" s="60" t="str">
        <f>IF(ISBLANK(A21),".00",VLOOKUP(A21,'Danh mục'!$A$2:$D$1046,4,0))</f>
        <v>.00</v>
      </c>
      <c r="V21" s="35">
        <f t="shared" si="0"/>
        <v>0</v>
      </c>
      <c r="W21" s="38">
        <f t="shared" si="1"/>
        <v>0</v>
      </c>
      <c r="X21" s="39"/>
      <c r="Y21" s="58"/>
      <c r="Z21" s="35">
        <f t="shared" si="2"/>
        <v>0</v>
      </c>
      <c r="AA21" s="34"/>
      <c r="AB21" s="40"/>
      <c r="AC21" s="35">
        <f t="shared" si="3"/>
        <v>0</v>
      </c>
      <c r="AD21" s="35">
        <f t="shared" si="4"/>
        <v>0</v>
      </c>
      <c r="AE21" s="54"/>
      <c r="AF21" s="40"/>
      <c r="AG21" s="37"/>
      <c r="AH21" s="35">
        <f t="shared" si="5"/>
        <v>0</v>
      </c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56" t="str">
        <f>IFERROR(VLOOKUP('Tài sản cố định'!AT21,'Danh mục'!$U$2:$V$500,2,0),"")</f>
        <v/>
      </c>
      <c r="AV21" s="34"/>
      <c r="AW21" s="34"/>
      <c r="AX21" s="50"/>
      <c r="AY21" s="50"/>
    </row>
    <row r="22" spans="1:51" s="36" customFormat="1" ht="15.75">
      <c r="A22" s="34"/>
      <c r="B22" s="57" t="str">
        <f>IF(ISBLANK(A22),"",VLOOKUP(A22,'Danh mục'!$A$2:$D$1046,2,0))</f>
        <v/>
      </c>
      <c r="C22" s="34"/>
      <c r="D22" s="34"/>
      <c r="E22" s="50"/>
      <c r="F22" s="34"/>
      <c r="G22" s="34"/>
      <c r="H22" s="34"/>
      <c r="I22" s="34"/>
      <c r="J22" s="34"/>
      <c r="K22" s="34"/>
      <c r="L22" s="34"/>
      <c r="M22" s="34"/>
      <c r="N22" s="58"/>
      <c r="O22" s="58"/>
      <c r="P22" s="58"/>
      <c r="Q22" s="58"/>
      <c r="R22" s="50"/>
      <c r="S22" s="50"/>
      <c r="T22" s="60" t="str">
        <f>IF(ISBLANK(A22),".00",VLOOKUP(A22,'Danh mục'!$A$2:$D$1046,3,0))</f>
        <v>.00</v>
      </c>
      <c r="U22" s="60" t="str">
        <f>IF(ISBLANK(A22),".00",VLOOKUP(A22,'Danh mục'!$A$2:$D$1046,4,0))</f>
        <v>.00</v>
      </c>
      <c r="V22" s="35">
        <f t="shared" si="0"/>
        <v>0</v>
      </c>
      <c r="W22" s="38">
        <f t="shared" si="1"/>
        <v>0</v>
      </c>
      <c r="X22" s="39"/>
      <c r="Y22" s="58"/>
      <c r="Z22" s="35">
        <f t="shared" si="2"/>
        <v>0</v>
      </c>
      <c r="AA22" s="34"/>
      <c r="AB22" s="40"/>
      <c r="AC22" s="35">
        <f t="shared" si="3"/>
        <v>0</v>
      </c>
      <c r="AD22" s="35">
        <f t="shared" si="4"/>
        <v>0</v>
      </c>
      <c r="AE22" s="54"/>
      <c r="AF22" s="40"/>
      <c r="AG22" s="37"/>
      <c r="AH22" s="35">
        <f t="shared" si="5"/>
        <v>0</v>
      </c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56" t="str">
        <f>IFERROR(VLOOKUP('Tài sản cố định'!AT22,'Danh mục'!$U$2:$V$500,2,0),"")</f>
        <v/>
      </c>
      <c r="AV22" s="34"/>
      <c r="AW22" s="34"/>
      <c r="AX22" s="50"/>
      <c r="AY22" s="50"/>
    </row>
    <row r="23" spans="1:51" s="36" customFormat="1" ht="15.75">
      <c r="A23" s="34"/>
      <c r="B23" s="57" t="str">
        <f>IF(ISBLANK(A23),"",VLOOKUP(A23,'Danh mục'!$A$2:$D$1046,2,0))</f>
        <v/>
      </c>
      <c r="C23" s="34"/>
      <c r="D23" s="34"/>
      <c r="E23" s="50"/>
      <c r="F23" s="34"/>
      <c r="G23" s="34"/>
      <c r="H23" s="34"/>
      <c r="I23" s="34"/>
      <c r="J23" s="34"/>
      <c r="K23" s="34"/>
      <c r="L23" s="34"/>
      <c r="M23" s="34"/>
      <c r="N23" s="58"/>
      <c r="O23" s="58"/>
      <c r="P23" s="58"/>
      <c r="Q23" s="58"/>
      <c r="R23" s="50"/>
      <c r="S23" s="50"/>
      <c r="T23" s="60" t="str">
        <f>IF(ISBLANK(A23),".00",VLOOKUP(A23,'Danh mục'!$A$2:$D$1046,3,0))</f>
        <v>.00</v>
      </c>
      <c r="U23" s="60" t="str">
        <f>IF(ISBLANK(A23),".00",VLOOKUP(A23,'Danh mục'!$A$2:$D$1046,4,0))</f>
        <v>.00</v>
      </c>
      <c r="V23" s="35">
        <f t="shared" si="0"/>
        <v>0</v>
      </c>
      <c r="W23" s="38">
        <f t="shared" si="1"/>
        <v>0</v>
      </c>
      <c r="X23" s="39"/>
      <c r="Y23" s="58"/>
      <c r="Z23" s="35">
        <f t="shared" si="2"/>
        <v>0</v>
      </c>
      <c r="AA23" s="34"/>
      <c r="AB23" s="40"/>
      <c r="AC23" s="35">
        <f t="shared" si="3"/>
        <v>0</v>
      </c>
      <c r="AD23" s="35">
        <f t="shared" si="4"/>
        <v>0</v>
      </c>
      <c r="AE23" s="54"/>
      <c r="AF23" s="40"/>
      <c r="AG23" s="37"/>
      <c r="AH23" s="35">
        <f t="shared" si="5"/>
        <v>0</v>
      </c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56" t="str">
        <f>IFERROR(VLOOKUP('Tài sản cố định'!AT23,'Danh mục'!$U$2:$V$500,2,0),"")</f>
        <v/>
      </c>
      <c r="AV23" s="34"/>
      <c r="AW23" s="34"/>
      <c r="AX23" s="50"/>
      <c r="AY23" s="50"/>
    </row>
    <row r="24" spans="1:51" s="36" customFormat="1" ht="15.75">
      <c r="A24" s="34"/>
      <c r="B24" s="57" t="str">
        <f>IF(ISBLANK(A24),"",VLOOKUP(A24,'Danh mục'!$A$2:$D$1046,2,0))</f>
        <v/>
      </c>
      <c r="C24" s="34"/>
      <c r="D24" s="34"/>
      <c r="E24" s="50"/>
      <c r="F24" s="34"/>
      <c r="G24" s="34"/>
      <c r="H24" s="34"/>
      <c r="I24" s="34"/>
      <c r="J24" s="34"/>
      <c r="K24" s="34"/>
      <c r="L24" s="34"/>
      <c r="M24" s="34"/>
      <c r="N24" s="58"/>
      <c r="O24" s="58"/>
      <c r="P24" s="58"/>
      <c r="Q24" s="58"/>
      <c r="R24" s="50"/>
      <c r="S24" s="50"/>
      <c r="T24" s="60" t="str">
        <f>IF(ISBLANK(A24),".00",VLOOKUP(A24,'Danh mục'!$A$2:$D$1046,3,0))</f>
        <v>.00</v>
      </c>
      <c r="U24" s="60" t="str">
        <f>IF(ISBLANK(A24),".00",VLOOKUP(A24,'Danh mục'!$A$2:$D$1046,4,0))</f>
        <v>.00</v>
      </c>
      <c r="V24" s="35">
        <f t="shared" si="0"/>
        <v>0</v>
      </c>
      <c r="W24" s="38">
        <f t="shared" si="1"/>
        <v>0</v>
      </c>
      <c r="X24" s="39"/>
      <c r="Y24" s="58"/>
      <c r="Z24" s="35">
        <f t="shared" si="2"/>
        <v>0</v>
      </c>
      <c r="AA24" s="34"/>
      <c r="AB24" s="40"/>
      <c r="AC24" s="35">
        <f t="shared" si="3"/>
        <v>0</v>
      </c>
      <c r="AD24" s="35">
        <f t="shared" si="4"/>
        <v>0</v>
      </c>
      <c r="AE24" s="54"/>
      <c r="AF24" s="40"/>
      <c r="AG24" s="37"/>
      <c r="AH24" s="35">
        <f t="shared" si="5"/>
        <v>0</v>
      </c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56" t="str">
        <f>IFERROR(VLOOKUP('Tài sản cố định'!AT24,'Danh mục'!$U$2:$V$500,2,0),"")</f>
        <v/>
      </c>
      <c r="AV24" s="34"/>
      <c r="AW24" s="34"/>
      <c r="AX24" s="50"/>
      <c r="AY24" s="50"/>
    </row>
    <row r="25" spans="1:51" s="36" customFormat="1" ht="15.75">
      <c r="A25" s="34"/>
      <c r="B25" s="57" t="str">
        <f>IF(ISBLANK(A25),"",VLOOKUP(A25,'Danh mục'!$A$2:$D$1046,2,0))</f>
        <v/>
      </c>
      <c r="C25" s="34"/>
      <c r="D25" s="34"/>
      <c r="E25" s="50"/>
      <c r="F25" s="34"/>
      <c r="G25" s="34"/>
      <c r="H25" s="34"/>
      <c r="I25" s="34"/>
      <c r="J25" s="34"/>
      <c r="K25" s="34"/>
      <c r="L25" s="34"/>
      <c r="M25" s="34"/>
      <c r="N25" s="58"/>
      <c r="O25" s="58"/>
      <c r="P25" s="58"/>
      <c r="Q25" s="58"/>
      <c r="R25" s="50"/>
      <c r="S25" s="50"/>
      <c r="T25" s="60" t="str">
        <f>IF(ISBLANK(A25),".00",VLOOKUP(A25,'Danh mục'!$A$2:$D$1046,3,0))</f>
        <v>.00</v>
      </c>
      <c r="U25" s="60" t="str">
        <f>IF(ISBLANK(A25),".00",VLOOKUP(A25,'Danh mục'!$A$2:$D$1046,4,0))</f>
        <v>.00</v>
      </c>
      <c r="V25" s="35">
        <f t="shared" si="0"/>
        <v>0</v>
      </c>
      <c r="W25" s="38">
        <f t="shared" si="1"/>
        <v>0</v>
      </c>
      <c r="X25" s="39"/>
      <c r="Y25" s="58"/>
      <c r="Z25" s="35">
        <f t="shared" si="2"/>
        <v>0</v>
      </c>
      <c r="AA25" s="34"/>
      <c r="AB25" s="40"/>
      <c r="AC25" s="35">
        <f t="shared" si="3"/>
        <v>0</v>
      </c>
      <c r="AD25" s="35">
        <f t="shared" si="4"/>
        <v>0</v>
      </c>
      <c r="AE25" s="54"/>
      <c r="AF25" s="40"/>
      <c r="AG25" s="37"/>
      <c r="AH25" s="35">
        <f t="shared" si="5"/>
        <v>0</v>
      </c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56" t="str">
        <f>IFERROR(VLOOKUP('Tài sản cố định'!AT25,'Danh mục'!$U$2:$V$500,2,0),"")</f>
        <v/>
      </c>
      <c r="AV25" s="34"/>
      <c r="AW25" s="34"/>
      <c r="AX25" s="50"/>
      <c r="AY25" s="50"/>
    </row>
    <row r="26" spans="1:51" s="36" customFormat="1" ht="15.75">
      <c r="A26" s="34"/>
      <c r="B26" s="57" t="str">
        <f>IF(ISBLANK(A26),"",VLOOKUP(A26,'Danh mục'!$A$2:$D$1046,2,0))</f>
        <v/>
      </c>
      <c r="C26" s="34"/>
      <c r="D26" s="34"/>
      <c r="E26" s="50"/>
      <c r="F26" s="34"/>
      <c r="G26" s="34"/>
      <c r="H26" s="34"/>
      <c r="I26" s="34"/>
      <c r="J26" s="34"/>
      <c r="K26" s="34"/>
      <c r="L26" s="34"/>
      <c r="M26" s="34"/>
      <c r="N26" s="58"/>
      <c r="O26" s="58"/>
      <c r="P26" s="58"/>
      <c r="Q26" s="58"/>
      <c r="R26" s="50"/>
      <c r="S26" s="50"/>
      <c r="T26" s="60" t="str">
        <f>IF(ISBLANK(A26),".00",VLOOKUP(A26,'Danh mục'!$A$2:$D$1046,3,0))</f>
        <v>.00</v>
      </c>
      <c r="U26" s="60" t="str">
        <f>IF(ISBLANK(A26),".00",VLOOKUP(A26,'Danh mục'!$A$2:$D$1046,4,0))</f>
        <v>.00</v>
      </c>
      <c r="V26" s="35">
        <f t="shared" si="0"/>
        <v>0</v>
      </c>
      <c r="W26" s="38">
        <f t="shared" si="1"/>
        <v>0</v>
      </c>
      <c r="X26" s="39"/>
      <c r="Y26" s="58"/>
      <c r="Z26" s="35">
        <f t="shared" si="2"/>
        <v>0</v>
      </c>
      <c r="AA26" s="34"/>
      <c r="AB26" s="40"/>
      <c r="AC26" s="35">
        <f t="shared" si="3"/>
        <v>0</v>
      </c>
      <c r="AD26" s="35">
        <f t="shared" si="4"/>
        <v>0</v>
      </c>
      <c r="AE26" s="54"/>
      <c r="AF26" s="40"/>
      <c r="AG26" s="37"/>
      <c r="AH26" s="35">
        <f t="shared" si="5"/>
        <v>0</v>
      </c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56" t="str">
        <f>IFERROR(VLOOKUP('Tài sản cố định'!AT26,'Danh mục'!$U$2:$V$500,2,0),"")</f>
        <v/>
      </c>
      <c r="AV26" s="34"/>
      <c r="AW26" s="34"/>
      <c r="AX26" s="50"/>
      <c r="AY26" s="50"/>
    </row>
    <row r="27" spans="1:51" s="36" customFormat="1" ht="15.75">
      <c r="A27" s="34"/>
      <c r="B27" s="57" t="str">
        <f>IF(ISBLANK(A27),"",VLOOKUP(A27,'Danh mục'!$A$2:$D$1046,2,0))</f>
        <v/>
      </c>
      <c r="C27" s="34"/>
      <c r="D27" s="34"/>
      <c r="E27" s="50"/>
      <c r="F27" s="34"/>
      <c r="G27" s="34"/>
      <c r="H27" s="34"/>
      <c r="I27" s="34"/>
      <c r="J27" s="34"/>
      <c r="K27" s="34"/>
      <c r="L27" s="34"/>
      <c r="M27" s="34"/>
      <c r="N27" s="58"/>
      <c r="O27" s="58"/>
      <c r="P27" s="58"/>
      <c r="Q27" s="58"/>
      <c r="R27" s="50"/>
      <c r="S27" s="50"/>
      <c r="T27" s="60" t="str">
        <f>IF(ISBLANK(A27),".00",VLOOKUP(A27,'Danh mục'!$A$2:$D$1046,3,0))</f>
        <v>.00</v>
      </c>
      <c r="U27" s="60" t="str">
        <f>IF(ISBLANK(A27),".00",VLOOKUP(A27,'Danh mục'!$A$2:$D$1046,4,0))</f>
        <v>.00</v>
      </c>
      <c r="V27" s="35">
        <f t="shared" si="0"/>
        <v>0</v>
      </c>
      <c r="W27" s="38">
        <f t="shared" si="1"/>
        <v>0</v>
      </c>
      <c r="X27" s="39"/>
      <c r="Y27" s="58"/>
      <c r="Z27" s="35">
        <f t="shared" si="2"/>
        <v>0</v>
      </c>
      <c r="AA27" s="34"/>
      <c r="AB27" s="40"/>
      <c r="AC27" s="35">
        <f t="shared" si="3"/>
        <v>0</v>
      </c>
      <c r="AD27" s="35">
        <f t="shared" si="4"/>
        <v>0</v>
      </c>
      <c r="AE27" s="54"/>
      <c r="AF27" s="40"/>
      <c r="AG27" s="37"/>
      <c r="AH27" s="35">
        <f t="shared" si="5"/>
        <v>0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56" t="str">
        <f>IFERROR(VLOOKUP('Tài sản cố định'!AT27,'Danh mục'!$U$2:$V$500,2,0),"")</f>
        <v/>
      </c>
      <c r="AV27" s="34"/>
      <c r="AW27" s="34"/>
      <c r="AX27" s="50"/>
      <c r="AY27" s="50"/>
    </row>
    <row r="28" spans="1:51" s="36" customFormat="1" ht="15.75">
      <c r="A28" s="34"/>
      <c r="B28" s="57" t="str">
        <f>IF(ISBLANK(A28),"",VLOOKUP(A28,'Danh mục'!$A$2:$D$1046,2,0))</f>
        <v/>
      </c>
      <c r="C28" s="34"/>
      <c r="D28" s="34"/>
      <c r="E28" s="50"/>
      <c r="F28" s="34"/>
      <c r="G28" s="34"/>
      <c r="H28" s="34"/>
      <c r="I28" s="34"/>
      <c r="J28" s="34"/>
      <c r="K28" s="34"/>
      <c r="L28" s="34"/>
      <c r="M28" s="34"/>
      <c r="N28" s="58"/>
      <c r="O28" s="58"/>
      <c r="P28" s="58"/>
      <c r="Q28" s="58"/>
      <c r="R28" s="50"/>
      <c r="S28" s="50"/>
      <c r="T28" s="60" t="str">
        <f>IF(ISBLANK(A28),".00",VLOOKUP(A28,'Danh mục'!$A$2:$D$1046,3,0))</f>
        <v>.00</v>
      </c>
      <c r="U28" s="60" t="str">
        <f>IF(ISBLANK(A28),".00",VLOOKUP(A28,'Danh mục'!$A$2:$D$1046,4,0))</f>
        <v>.00</v>
      </c>
      <c r="V28" s="35">
        <f t="shared" si="0"/>
        <v>0</v>
      </c>
      <c r="W28" s="38">
        <f t="shared" si="1"/>
        <v>0</v>
      </c>
      <c r="X28" s="39"/>
      <c r="Y28" s="58"/>
      <c r="Z28" s="35">
        <f t="shared" si="2"/>
        <v>0</v>
      </c>
      <c r="AA28" s="34"/>
      <c r="AB28" s="40"/>
      <c r="AC28" s="35">
        <f t="shared" si="3"/>
        <v>0</v>
      </c>
      <c r="AD28" s="35">
        <f t="shared" si="4"/>
        <v>0</v>
      </c>
      <c r="AE28" s="54"/>
      <c r="AF28" s="40"/>
      <c r="AG28" s="37"/>
      <c r="AH28" s="35">
        <f t="shared" si="5"/>
        <v>0</v>
      </c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56" t="str">
        <f>IFERROR(VLOOKUP('Tài sản cố định'!AT28,'Danh mục'!$U$2:$V$500,2,0),"")</f>
        <v/>
      </c>
      <c r="AV28" s="34"/>
      <c r="AW28" s="34"/>
      <c r="AX28" s="50"/>
      <c r="AY28" s="50"/>
    </row>
    <row r="29" spans="1:51" s="36" customFormat="1" ht="15.75">
      <c r="A29" s="34"/>
      <c r="B29" s="57" t="str">
        <f>IF(ISBLANK(A29),"",VLOOKUP(A29,'Danh mục'!$A$2:$D$1046,2,0))</f>
        <v/>
      </c>
      <c r="C29" s="34"/>
      <c r="D29" s="34"/>
      <c r="E29" s="50"/>
      <c r="F29" s="34"/>
      <c r="G29" s="34"/>
      <c r="H29" s="34"/>
      <c r="I29" s="34"/>
      <c r="J29" s="34"/>
      <c r="K29" s="34"/>
      <c r="L29" s="34"/>
      <c r="M29" s="34"/>
      <c r="N29" s="58"/>
      <c r="O29" s="58"/>
      <c r="P29" s="58"/>
      <c r="Q29" s="58"/>
      <c r="R29" s="50"/>
      <c r="S29" s="50"/>
      <c r="T29" s="60" t="str">
        <f>IF(ISBLANK(A29),".00",VLOOKUP(A29,'Danh mục'!$A$2:$D$1046,3,0))</f>
        <v>.00</v>
      </c>
      <c r="U29" s="60" t="str">
        <f>IF(ISBLANK(A29),".00",VLOOKUP(A29,'Danh mục'!$A$2:$D$1046,4,0))</f>
        <v>.00</v>
      </c>
      <c r="V29" s="35">
        <f t="shared" si="0"/>
        <v>0</v>
      </c>
      <c r="W29" s="38">
        <f t="shared" si="1"/>
        <v>0</v>
      </c>
      <c r="X29" s="39"/>
      <c r="Y29" s="58"/>
      <c r="Z29" s="35">
        <f t="shared" si="2"/>
        <v>0</v>
      </c>
      <c r="AA29" s="34"/>
      <c r="AB29" s="40"/>
      <c r="AC29" s="35">
        <f t="shared" si="3"/>
        <v>0</v>
      </c>
      <c r="AD29" s="35">
        <f t="shared" si="4"/>
        <v>0</v>
      </c>
      <c r="AE29" s="54"/>
      <c r="AF29" s="40"/>
      <c r="AG29" s="37"/>
      <c r="AH29" s="35">
        <f t="shared" si="5"/>
        <v>0</v>
      </c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56" t="str">
        <f>IFERROR(VLOOKUP('Tài sản cố định'!AT29,'Danh mục'!$U$2:$V$500,2,0),"")</f>
        <v/>
      </c>
      <c r="AV29" s="34"/>
      <c r="AW29" s="34"/>
      <c r="AX29" s="50"/>
      <c r="AY29" s="50"/>
    </row>
    <row r="30" spans="1:51" s="36" customFormat="1" ht="15.75">
      <c r="A30" s="34"/>
      <c r="B30" s="57" t="str">
        <f>IF(ISBLANK(A30),"",VLOOKUP(A30,'Danh mục'!$A$2:$D$1046,2,0))</f>
        <v/>
      </c>
      <c r="C30" s="34"/>
      <c r="D30" s="34"/>
      <c r="E30" s="50"/>
      <c r="F30" s="34"/>
      <c r="G30" s="34"/>
      <c r="H30" s="34"/>
      <c r="I30" s="34"/>
      <c r="J30" s="34"/>
      <c r="K30" s="34"/>
      <c r="L30" s="34"/>
      <c r="M30" s="34"/>
      <c r="N30" s="58"/>
      <c r="O30" s="58"/>
      <c r="P30" s="58"/>
      <c r="Q30" s="58"/>
      <c r="R30" s="50"/>
      <c r="S30" s="50"/>
      <c r="T30" s="60" t="str">
        <f>IF(ISBLANK(A30),".00",VLOOKUP(A30,'Danh mục'!$A$2:$D$1046,3,0))</f>
        <v>.00</v>
      </c>
      <c r="U30" s="60" t="str">
        <f>IF(ISBLANK(A30),".00",VLOOKUP(A30,'Danh mục'!$A$2:$D$1046,4,0))</f>
        <v>.00</v>
      </c>
      <c r="V30" s="35">
        <f t="shared" si="0"/>
        <v>0</v>
      </c>
      <c r="W30" s="38">
        <f t="shared" si="1"/>
        <v>0</v>
      </c>
      <c r="X30" s="39"/>
      <c r="Y30" s="58"/>
      <c r="Z30" s="35">
        <f t="shared" si="2"/>
        <v>0</v>
      </c>
      <c r="AA30" s="34"/>
      <c r="AB30" s="40"/>
      <c r="AC30" s="35">
        <f t="shared" si="3"/>
        <v>0</v>
      </c>
      <c r="AD30" s="35">
        <f t="shared" si="4"/>
        <v>0</v>
      </c>
      <c r="AE30" s="54"/>
      <c r="AF30" s="40"/>
      <c r="AG30" s="37"/>
      <c r="AH30" s="35">
        <f t="shared" si="5"/>
        <v>0</v>
      </c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56" t="str">
        <f>IFERROR(VLOOKUP('Tài sản cố định'!AT30,'Danh mục'!$U$2:$V$500,2,0),"")</f>
        <v/>
      </c>
      <c r="AV30" s="34"/>
      <c r="AW30" s="34"/>
      <c r="AX30" s="50"/>
      <c r="AY30" s="50"/>
    </row>
    <row r="31" spans="1:51" s="36" customFormat="1" ht="15.75">
      <c r="A31" s="34"/>
      <c r="B31" s="57" t="str">
        <f>IF(ISBLANK(A31),"",VLOOKUP(A31,'Danh mục'!$A$2:$D$1046,2,0))</f>
        <v/>
      </c>
      <c r="C31" s="34"/>
      <c r="D31" s="34"/>
      <c r="E31" s="50"/>
      <c r="F31" s="34"/>
      <c r="G31" s="34"/>
      <c r="H31" s="34"/>
      <c r="I31" s="34"/>
      <c r="J31" s="34"/>
      <c r="K31" s="34"/>
      <c r="L31" s="34"/>
      <c r="M31" s="34"/>
      <c r="N31" s="58"/>
      <c r="O31" s="58"/>
      <c r="P31" s="58"/>
      <c r="Q31" s="58"/>
      <c r="R31" s="50"/>
      <c r="S31" s="50"/>
      <c r="T31" s="60" t="str">
        <f>IF(ISBLANK(A31),".00",VLOOKUP(A31,'Danh mục'!$A$2:$D$1046,3,0))</f>
        <v>.00</v>
      </c>
      <c r="U31" s="60" t="str">
        <f>IF(ISBLANK(A31),".00",VLOOKUP(A31,'Danh mục'!$A$2:$D$1046,4,0))</f>
        <v>.00</v>
      </c>
      <c r="V31" s="35">
        <f t="shared" si="0"/>
        <v>0</v>
      </c>
      <c r="W31" s="38">
        <f t="shared" si="1"/>
        <v>0</v>
      </c>
      <c r="X31" s="39"/>
      <c r="Y31" s="58"/>
      <c r="Z31" s="35">
        <f t="shared" si="2"/>
        <v>0</v>
      </c>
      <c r="AA31" s="34"/>
      <c r="AB31" s="40"/>
      <c r="AC31" s="35">
        <f t="shared" si="3"/>
        <v>0</v>
      </c>
      <c r="AD31" s="35">
        <f t="shared" si="4"/>
        <v>0</v>
      </c>
      <c r="AE31" s="54"/>
      <c r="AF31" s="40"/>
      <c r="AG31" s="37"/>
      <c r="AH31" s="35">
        <f t="shared" si="5"/>
        <v>0</v>
      </c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56" t="str">
        <f>IFERROR(VLOOKUP('Tài sản cố định'!AT31,'Danh mục'!$U$2:$V$500,2,0),"")</f>
        <v/>
      </c>
      <c r="AV31" s="34"/>
      <c r="AW31" s="34"/>
      <c r="AX31" s="50"/>
      <c r="AY31" s="50"/>
    </row>
    <row r="32" spans="1:51" s="36" customFormat="1" ht="15.75">
      <c r="A32" s="34"/>
      <c r="B32" s="57" t="str">
        <f>IF(ISBLANK(A32),"",VLOOKUP(A32,'Danh mục'!$A$2:$D$1046,2,0))</f>
        <v/>
      </c>
      <c r="C32" s="34"/>
      <c r="D32" s="34"/>
      <c r="E32" s="50"/>
      <c r="F32" s="34"/>
      <c r="G32" s="34"/>
      <c r="H32" s="34"/>
      <c r="I32" s="34"/>
      <c r="J32" s="34"/>
      <c r="K32" s="34"/>
      <c r="L32" s="34"/>
      <c r="M32" s="34"/>
      <c r="N32" s="58"/>
      <c r="O32" s="58"/>
      <c r="P32" s="58"/>
      <c r="Q32" s="58"/>
      <c r="R32" s="50"/>
      <c r="S32" s="50"/>
      <c r="T32" s="60" t="str">
        <f>IF(ISBLANK(A32),".00",VLOOKUP(A32,'Danh mục'!$A$2:$D$1046,3,0))</f>
        <v>.00</v>
      </c>
      <c r="U32" s="60" t="str">
        <f>IF(ISBLANK(A32),".00",VLOOKUP(A32,'Danh mục'!$A$2:$D$1046,4,0))</f>
        <v>.00</v>
      </c>
      <c r="V32" s="35">
        <f t="shared" si="0"/>
        <v>0</v>
      </c>
      <c r="W32" s="38">
        <f t="shared" si="1"/>
        <v>0</v>
      </c>
      <c r="X32" s="39"/>
      <c r="Y32" s="58"/>
      <c r="Z32" s="35">
        <f t="shared" si="2"/>
        <v>0</v>
      </c>
      <c r="AA32" s="34"/>
      <c r="AB32" s="40"/>
      <c r="AC32" s="35">
        <f t="shared" si="3"/>
        <v>0</v>
      </c>
      <c r="AD32" s="35">
        <f t="shared" si="4"/>
        <v>0</v>
      </c>
      <c r="AE32" s="54"/>
      <c r="AF32" s="40"/>
      <c r="AG32" s="37"/>
      <c r="AH32" s="35">
        <f t="shared" si="5"/>
        <v>0</v>
      </c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56" t="str">
        <f>IFERROR(VLOOKUP('Tài sản cố định'!AT32,'Danh mục'!$U$2:$V$500,2,0),"")</f>
        <v/>
      </c>
      <c r="AV32" s="34"/>
      <c r="AW32" s="34"/>
      <c r="AX32" s="50"/>
      <c r="AY32" s="50"/>
    </row>
    <row r="33" spans="1:51" s="36" customFormat="1" ht="15.75">
      <c r="A33" s="34"/>
      <c r="B33" s="57" t="str">
        <f>IF(ISBLANK(A33),"",VLOOKUP(A33,'Danh mục'!$A$2:$D$1046,2,0))</f>
        <v/>
      </c>
      <c r="C33" s="34"/>
      <c r="D33" s="34"/>
      <c r="E33" s="50"/>
      <c r="F33" s="34"/>
      <c r="G33" s="34"/>
      <c r="H33" s="34"/>
      <c r="I33" s="34"/>
      <c r="J33" s="34"/>
      <c r="K33" s="34"/>
      <c r="L33" s="34"/>
      <c r="M33" s="34"/>
      <c r="N33" s="58"/>
      <c r="O33" s="58"/>
      <c r="P33" s="58"/>
      <c r="Q33" s="58"/>
      <c r="R33" s="50"/>
      <c r="S33" s="50"/>
      <c r="T33" s="60" t="str">
        <f>IF(ISBLANK(A33),".00",VLOOKUP(A33,'Danh mục'!$A$2:$D$1046,3,0))</f>
        <v>.00</v>
      </c>
      <c r="U33" s="60" t="str">
        <f>IF(ISBLANK(A33),".00",VLOOKUP(A33,'Danh mục'!$A$2:$D$1046,4,0))</f>
        <v>.00</v>
      </c>
      <c r="V33" s="35">
        <f t="shared" si="0"/>
        <v>0</v>
      </c>
      <c r="W33" s="38">
        <f t="shared" si="1"/>
        <v>0</v>
      </c>
      <c r="X33" s="39"/>
      <c r="Y33" s="58"/>
      <c r="Z33" s="35">
        <f t="shared" si="2"/>
        <v>0</v>
      </c>
      <c r="AA33" s="34"/>
      <c r="AB33" s="40"/>
      <c r="AC33" s="35">
        <f t="shared" si="3"/>
        <v>0</v>
      </c>
      <c r="AD33" s="35">
        <f t="shared" si="4"/>
        <v>0</v>
      </c>
      <c r="AE33" s="54"/>
      <c r="AF33" s="40"/>
      <c r="AG33" s="37"/>
      <c r="AH33" s="35">
        <f t="shared" si="5"/>
        <v>0</v>
      </c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56" t="str">
        <f>IFERROR(VLOOKUP('Tài sản cố định'!AT33,'Danh mục'!$U$2:$V$500,2,0),"")</f>
        <v/>
      </c>
      <c r="AV33" s="34"/>
      <c r="AW33" s="34"/>
      <c r="AX33" s="50"/>
      <c r="AY33" s="50"/>
    </row>
    <row r="34" spans="1:51" s="36" customFormat="1" ht="15.75">
      <c r="A34" s="34"/>
      <c r="B34" s="57" t="str">
        <f>IF(ISBLANK(A34),"",VLOOKUP(A34,'Danh mục'!$A$2:$D$1046,2,0))</f>
        <v/>
      </c>
      <c r="C34" s="34"/>
      <c r="D34" s="34"/>
      <c r="E34" s="50"/>
      <c r="F34" s="34"/>
      <c r="G34" s="34"/>
      <c r="H34" s="34"/>
      <c r="I34" s="34"/>
      <c r="J34" s="34"/>
      <c r="K34" s="34"/>
      <c r="L34" s="34"/>
      <c r="M34" s="34"/>
      <c r="N34" s="58"/>
      <c r="O34" s="58"/>
      <c r="P34" s="58"/>
      <c r="Q34" s="58"/>
      <c r="R34" s="50"/>
      <c r="S34" s="50"/>
      <c r="T34" s="60" t="str">
        <f>IF(ISBLANK(A34),".00",VLOOKUP(A34,'Danh mục'!$A$2:$D$1046,3,0))</f>
        <v>.00</v>
      </c>
      <c r="U34" s="60" t="str">
        <f>IF(ISBLANK(A34),".00",VLOOKUP(A34,'Danh mục'!$A$2:$D$1046,4,0))</f>
        <v>.00</v>
      </c>
      <c r="V34" s="35">
        <f t="shared" si="0"/>
        <v>0</v>
      </c>
      <c r="W34" s="38">
        <f t="shared" si="1"/>
        <v>0</v>
      </c>
      <c r="X34" s="39"/>
      <c r="Y34" s="58"/>
      <c r="Z34" s="35">
        <f t="shared" si="2"/>
        <v>0</v>
      </c>
      <c r="AA34" s="34"/>
      <c r="AB34" s="40"/>
      <c r="AC34" s="35">
        <f t="shared" si="3"/>
        <v>0</v>
      </c>
      <c r="AD34" s="35">
        <f t="shared" si="4"/>
        <v>0</v>
      </c>
      <c r="AE34" s="54"/>
      <c r="AF34" s="40"/>
      <c r="AG34" s="37"/>
      <c r="AH34" s="35">
        <f t="shared" si="5"/>
        <v>0</v>
      </c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56" t="str">
        <f>IFERROR(VLOOKUP('Tài sản cố định'!AT34,'Danh mục'!$U$2:$V$500,2,0),"")</f>
        <v/>
      </c>
      <c r="AV34" s="34"/>
      <c r="AW34" s="34"/>
      <c r="AX34" s="50"/>
      <c r="AY34" s="50"/>
    </row>
    <row r="35" spans="1:51" s="36" customFormat="1" ht="15.75">
      <c r="A35" s="34"/>
      <c r="B35" s="57" t="str">
        <f>IF(ISBLANK(A35),"",VLOOKUP(A35,'Danh mục'!$A$2:$D$1046,2,0))</f>
        <v/>
      </c>
      <c r="C35" s="34"/>
      <c r="D35" s="34"/>
      <c r="E35" s="50"/>
      <c r="F35" s="34"/>
      <c r="G35" s="34"/>
      <c r="H35" s="34"/>
      <c r="I35" s="34"/>
      <c r="J35" s="34"/>
      <c r="K35" s="34"/>
      <c r="L35" s="34"/>
      <c r="M35" s="34"/>
      <c r="N35" s="58"/>
      <c r="O35" s="58"/>
      <c r="P35" s="58"/>
      <c r="Q35" s="58"/>
      <c r="R35" s="50"/>
      <c r="S35" s="50"/>
      <c r="T35" s="60" t="str">
        <f>IF(ISBLANK(A35),".00",VLOOKUP(A35,'Danh mục'!$A$2:$D$1046,3,0))</f>
        <v>.00</v>
      </c>
      <c r="U35" s="60" t="str">
        <f>IF(ISBLANK(A35),".00",VLOOKUP(A35,'Danh mục'!$A$2:$D$1046,4,0))</f>
        <v>.00</v>
      </c>
      <c r="V35" s="35">
        <f t="shared" si="0"/>
        <v>0</v>
      </c>
      <c r="W35" s="38">
        <f t="shared" si="1"/>
        <v>0</v>
      </c>
      <c r="X35" s="39"/>
      <c r="Y35" s="58"/>
      <c r="Z35" s="35">
        <f t="shared" si="2"/>
        <v>0</v>
      </c>
      <c r="AA35" s="34"/>
      <c r="AB35" s="40"/>
      <c r="AC35" s="35">
        <f t="shared" si="3"/>
        <v>0</v>
      </c>
      <c r="AD35" s="35">
        <f t="shared" si="4"/>
        <v>0</v>
      </c>
      <c r="AE35" s="54"/>
      <c r="AF35" s="40"/>
      <c r="AG35" s="37"/>
      <c r="AH35" s="35">
        <f t="shared" si="5"/>
        <v>0</v>
      </c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56" t="str">
        <f>IFERROR(VLOOKUP('Tài sản cố định'!AT35,'Danh mục'!$U$2:$V$500,2,0),"")</f>
        <v/>
      </c>
      <c r="AV35" s="34"/>
      <c r="AW35" s="34"/>
      <c r="AX35" s="50"/>
      <c r="AY35" s="50"/>
    </row>
    <row r="36" spans="1:51" s="36" customFormat="1" ht="15.75">
      <c r="A36" s="34"/>
      <c r="B36" s="57" t="str">
        <f>IF(ISBLANK(A36),"",VLOOKUP(A36,'Danh mục'!$A$2:$D$1046,2,0))</f>
        <v/>
      </c>
      <c r="C36" s="34"/>
      <c r="D36" s="34"/>
      <c r="E36" s="50"/>
      <c r="F36" s="34"/>
      <c r="G36" s="34"/>
      <c r="H36" s="34"/>
      <c r="I36" s="34"/>
      <c r="J36" s="34"/>
      <c r="K36" s="34"/>
      <c r="L36" s="34"/>
      <c r="M36" s="34"/>
      <c r="N36" s="58"/>
      <c r="O36" s="58"/>
      <c r="P36" s="58"/>
      <c r="Q36" s="58"/>
      <c r="R36" s="50"/>
      <c r="S36" s="50"/>
      <c r="T36" s="60" t="str">
        <f>IF(ISBLANK(A36),".00",VLOOKUP(A36,'Danh mục'!$A$2:$D$1046,3,0))</f>
        <v>.00</v>
      </c>
      <c r="U36" s="60" t="str">
        <f>IF(ISBLANK(A36),".00",VLOOKUP(A36,'Danh mục'!$A$2:$D$1046,4,0))</f>
        <v>.00</v>
      </c>
      <c r="V36" s="35">
        <f t="shared" si="0"/>
        <v>0</v>
      </c>
      <c r="W36" s="38">
        <f t="shared" si="1"/>
        <v>0</v>
      </c>
      <c r="X36" s="39"/>
      <c r="Y36" s="58"/>
      <c r="Z36" s="35">
        <f t="shared" si="2"/>
        <v>0</v>
      </c>
      <c r="AA36" s="34"/>
      <c r="AB36" s="40"/>
      <c r="AC36" s="35">
        <f t="shared" si="3"/>
        <v>0</v>
      </c>
      <c r="AD36" s="35">
        <f t="shared" si="4"/>
        <v>0</v>
      </c>
      <c r="AE36" s="54"/>
      <c r="AF36" s="40"/>
      <c r="AG36" s="37"/>
      <c r="AH36" s="35">
        <f t="shared" si="5"/>
        <v>0</v>
      </c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56" t="str">
        <f>IFERROR(VLOOKUP('Tài sản cố định'!AT36,'Danh mục'!$U$2:$V$500,2,0),"")</f>
        <v/>
      </c>
      <c r="AV36" s="34"/>
      <c r="AW36" s="34"/>
      <c r="AX36" s="50"/>
      <c r="AY36" s="50"/>
    </row>
    <row r="37" spans="1:51" s="36" customFormat="1" ht="15.75">
      <c r="A37" s="34"/>
      <c r="B37" s="57" t="str">
        <f>IF(ISBLANK(A37),"",VLOOKUP(A37,'Danh mục'!$A$2:$D$1046,2,0))</f>
        <v/>
      </c>
      <c r="C37" s="34"/>
      <c r="D37" s="34"/>
      <c r="E37" s="50"/>
      <c r="F37" s="34"/>
      <c r="G37" s="34"/>
      <c r="H37" s="34"/>
      <c r="I37" s="34"/>
      <c r="J37" s="34"/>
      <c r="K37" s="34"/>
      <c r="L37" s="34"/>
      <c r="M37" s="34"/>
      <c r="N37" s="58"/>
      <c r="O37" s="58"/>
      <c r="P37" s="58"/>
      <c r="Q37" s="58"/>
      <c r="R37" s="50"/>
      <c r="S37" s="50"/>
      <c r="T37" s="60" t="str">
        <f>IF(ISBLANK(A37),".00",VLOOKUP(A37,'Danh mục'!$A$2:$D$1046,3,0))</f>
        <v>.00</v>
      </c>
      <c r="U37" s="60" t="str">
        <f>IF(ISBLANK(A37),".00",VLOOKUP(A37,'Danh mục'!$A$2:$D$1046,4,0))</f>
        <v>.00</v>
      </c>
      <c r="V37" s="35">
        <f t="shared" si="0"/>
        <v>0</v>
      </c>
      <c r="W37" s="38">
        <f t="shared" si="1"/>
        <v>0</v>
      </c>
      <c r="X37" s="39"/>
      <c r="Y37" s="58"/>
      <c r="Z37" s="35">
        <f t="shared" si="2"/>
        <v>0</v>
      </c>
      <c r="AA37" s="34"/>
      <c r="AB37" s="40"/>
      <c r="AC37" s="35">
        <f t="shared" si="3"/>
        <v>0</v>
      </c>
      <c r="AD37" s="35">
        <f t="shared" si="4"/>
        <v>0</v>
      </c>
      <c r="AE37" s="54"/>
      <c r="AF37" s="40"/>
      <c r="AG37" s="37"/>
      <c r="AH37" s="35">
        <f t="shared" si="5"/>
        <v>0</v>
      </c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56" t="str">
        <f>IFERROR(VLOOKUP('Tài sản cố định'!AT37,'Danh mục'!$U$2:$V$500,2,0),"")</f>
        <v/>
      </c>
      <c r="AV37" s="34"/>
      <c r="AW37" s="34"/>
      <c r="AX37" s="50"/>
      <c r="AY37" s="50"/>
    </row>
    <row r="38" spans="1:51" s="36" customFormat="1" ht="15.75">
      <c r="A38" s="34"/>
      <c r="B38" s="57" t="str">
        <f>IF(ISBLANK(A38),"",VLOOKUP(A38,'Danh mục'!$A$2:$D$1046,2,0))</f>
        <v/>
      </c>
      <c r="C38" s="34"/>
      <c r="D38" s="34"/>
      <c r="E38" s="50"/>
      <c r="F38" s="34"/>
      <c r="G38" s="34"/>
      <c r="H38" s="34"/>
      <c r="I38" s="34"/>
      <c r="J38" s="34"/>
      <c r="K38" s="34"/>
      <c r="L38" s="34"/>
      <c r="M38" s="34"/>
      <c r="N38" s="58"/>
      <c r="O38" s="58"/>
      <c r="P38" s="58"/>
      <c r="Q38" s="58"/>
      <c r="R38" s="50"/>
      <c r="S38" s="50"/>
      <c r="T38" s="60" t="str">
        <f>IF(ISBLANK(A38),".00",VLOOKUP(A38,'Danh mục'!$A$2:$D$1046,3,0))</f>
        <v>.00</v>
      </c>
      <c r="U38" s="60" t="str">
        <f>IF(ISBLANK(A38),".00",VLOOKUP(A38,'Danh mục'!$A$2:$D$1046,4,0))</f>
        <v>.00</v>
      </c>
      <c r="V38" s="35">
        <f t="shared" si="0"/>
        <v>0</v>
      </c>
      <c r="W38" s="38">
        <f t="shared" si="1"/>
        <v>0</v>
      </c>
      <c r="X38" s="39"/>
      <c r="Y38" s="58"/>
      <c r="Z38" s="35">
        <f t="shared" si="2"/>
        <v>0</v>
      </c>
      <c r="AA38" s="34"/>
      <c r="AB38" s="40"/>
      <c r="AC38" s="35">
        <f t="shared" si="3"/>
        <v>0</v>
      </c>
      <c r="AD38" s="35">
        <f t="shared" si="4"/>
        <v>0</v>
      </c>
      <c r="AE38" s="54"/>
      <c r="AF38" s="40"/>
      <c r="AG38" s="37"/>
      <c r="AH38" s="35">
        <f t="shared" si="5"/>
        <v>0</v>
      </c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56" t="str">
        <f>IFERROR(VLOOKUP('Tài sản cố định'!AT38,'Danh mục'!$U$2:$V$500,2,0),"")</f>
        <v/>
      </c>
      <c r="AV38" s="34"/>
      <c r="AW38" s="34"/>
      <c r="AX38" s="50"/>
      <c r="AY38" s="50"/>
    </row>
    <row r="39" spans="1:51" s="36" customFormat="1" ht="15.75">
      <c r="A39" s="34"/>
      <c r="B39" s="57" t="str">
        <f>IF(ISBLANK(A39),"",VLOOKUP(A39,'Danh mục'!$A$2:$D$1046,2,0))</f>
        <v/>
      </c>
      <c r="C39" s="34"/>
      <c r="D39" s="34"/>
      <c r="E39" s="50"/>
      <c r="F39" s="34"/>
      <c r="G39" s="34"/>
      <c r="H39" s="34"/>
      <c r="I39" s="34"/>
      <c r="J39" s="34"/>
      <c r="K39" s="34"/>
      <c r="L39" s="34"/>
      <c r="M39" s="34"/>
      <c r="N39" s="58"/>
      <c r="O39" s="58"/>
      <c r="P39" s="58"/>
      <c r="Q39" s="58"/>
      <c r="R39" s="50"/>
      <c r="S39" s="50"/>
      <c r="T39" s="60" t="str">
        <f>IF(ISBLANK(A39),".00",VLOOKUP(A39,'Danh mục'!$A$2:$D$1046,3,0))</f>
        <v>.00</v>
      </c>
      <c r="U39" s="60" t="str">
        <f>IF(ISBLANK(A39),".00",VLOOKUP(A39,'Danh mục'!$A$2:$D$1046,4,0))</f>
        <v>.00</v>
      </c>
      <c r="V39" s="35">
        <f t="shared" si="0"/>
        <v>0</v>
      </c>
      <c r="W39" s="38">
        <f t="shared" si="1"/>
        <v>0</v>
      </c>
      <c r="X39" s="39"/>
      <c r="Y39" s="58"/>
      <c r="Z39" s="35">
        <f t="shared" si="2"/>
        <v>0</v>
      </c>
      <c r="AA39" s="34"/>
      <c r="AB39" s="40"/>
      <c r="AC39" s="35">
        <f t="shared" si="3"/>
        <v>0</v>
      </c>
      <c r="AD39" s="35">
        <f t="shared" si="4"/>
        <v>0</v>
      </c>
      <c r="AE39" s="54"/>
      <c r="AF39" s="40"/>
      <c r="AG39" s="37"/>
      <c r="AH39" s="35">
        <f t="shared" si="5"/>
        <v>0</v>
      </c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56" t="str">
        <f>IFERROR(VLOOKUP('Tài sản cố định'!AT39,'Danh mục'!$U$2:$V$500,2,0),"")</f>
        <v/>
      </c>
      <c r="AV39" s="34"/>
      <c r="AW39" s="34"/>
      <c r="AX39" s="50"/>
      <c r="AY39" s="50"/>
    </row>
    <row r="40" spans="1:51" s="36" customFormat="1" ht="15.75">
      <c r="A40" s="34"/>
      <c r="B40" s="57" t="str">
        <f>IF(ISBLANK(A40),"",VLOOKUP(A40,'Danh mục'!$A$2:$D$1046,2,0))</f>
        <v/>
      </c>
      <c r="C40" s="34"/>
      <c r="D40" s="34"/>
      <c r="E40" s="50"/>
      <c r="F40" s="34"/>
      <c r="G40" s="34"/>
      <c r="H40" s="34"/>
      <c r="I40" s="34"/>
      <c r="J40" s="34"/>
      <c r="K40" s="34"/>
      <c r="L40" s="34"/>
      <c r="M40" s="34"/>
      <c r="N40" s="58"/>
      <c r="O40" s="58"/>
      <c r="P40" s="58"/>
      <c r="Q40" s="58"/>
      <c r="R40" s="50"/>
      <c r="S40" s="50"/>
      <c r="T40" s="60" t="str">
        <f>IF(ISBLANK(A40),".00",VLOOKUP(A40,'Danh mục'!$A$2:$D$1046,3,0))</f>
        <v>.00</v>
      </c>
      <c r="U40" s="60" t="str">
        <f>IF(ISBLANK(A40),".00",VLOOKUP(A40,'Danh mục'!$A$2:$D$1046,4,0))</f>
        <v>.00</v>
      </c>
      <c r="V40" s="35">
        <f t="shared" si="0"/>
        <v>0</v>
      </c>
      <c r="W40" s="38">
        <f t="shared" si="1"/>
        <v>0</v>
      </c>
      <c r="X40" s="39"/>
      <c r="Y40" s="58"/>
      <c r="Z40" s="35">
        <f t="shared" si="2"/>
        <v>0</v>
      </c>
      <c r="AA40" s="34"/>
      <c r="AB40" s="40"/>
      <c r="AC40" s="35">
        <f t="shared" si="3"/>
        <v>0</v>
      </c>
      <c r="AD40" s="35">
        <f t="shared" si="4"/>
        <v>0</v>
      </c>
      <c r="AE40" s="54"/>
      <c r="AF40" s="40"/>
      <c r="AG40" s="37"/>
      <c r="AH40" s="35">
        <f t="shared" si="5"/>
        <v>0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56" t="str">
        <f>IFERROR(VLOOKUP('Tài sản cố định'!AT40,'Danh mục'!$U$2:$V$500,2,0),"")</f>
        <v/>
      </c>
      <c r="AV40" s="34"/>
      <c r="AW40" s="34"/>
      <c r="AX40" s="50"/>
      <c r="AY40" s="50"/>
    </row>
    <row r="41" spans="1:51" s="36" customFormat="1" ht="15.75">
      <c r="A41" s="34"/>
      <c r="B41" s="57" t="str">
        <f>IF(ISBLANK(A41),"",VLOOKUP(A41,'Danh mục'!$A$2:$D$1046,2,0))</f>
        <v/>
      </c>
      <c r="C41" s="34"/>
      <c r="D41" s="34"/>
      <c r="E41" s="50"/>
      <c r="F41" s="34"/>
      <c r="G41" s="34"/>
      <c r="H41" s="34"/>
      <c r="I41" s="34"/>
      <c r="J41" s="34"/>
      <c r="K41" s="34"/>
      <c r="L41" s="34"/>
      <c r="M41" s="34"/>
      <c r="N41" s="58"/>
      <c r="O41" s="58"/>
      <c r="P41" s="58"/>
      <c r="Q41" s="58"/>
      <c r="R41" s="50"/>
      <c r="S41" s="50"/>
      <c r="T41" s="60" t="str">
        <f>IF(ISBLANK(A41),".00",VLOOKUP(A41,'Danh mục'!$A$2:$D$1046,3,0))</f>
        <v>.00</v>
      </c>
      <c r="U41" s="60" t="str">
        <f>IF(ISBLANK(A41),".00",VLOOKUP(A41,'Danh mục'!$A$2:$D$1046,4,0))</f>
        <v>.00</v>
      </c>
      <c r="V41" s="35">
        <f t="shared" si="0"/>
        <v>0</v>
      </c>
      <c r="W41" s="38">
        <f t="shared" si="1"/>
        <v>0</v>
      </c>
      <c r="X41" s="39"/>
      <c r="Y41" s="58"/>
      <c r="Z41" s="35">
        <f t="shared" si="2"/>
        <v>0</v>
      </c>
      <c r="AA41" s="34"/>
      <c r="AB41" s="40"/>
      <c r="AC41" s="35">
        <f t="shared" si="3"/>
        <v>0</v>
      </c>
      <c r="AD41" s="35">
        <f t="shared" si="4"/>
        <v>0</v>
      </c>
      <c r="AE41" s="54"/>
      <c r="AF41" s="40"/>
      <c r="AG41" s="37"/>
      <c r="AH41" s="35">
        <f t="shared" si="5"/>
        <v>0</v>
      </c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56" t="str">
        <f>IFERROR(VLOOKUP('Tài sản cố định'!AT41,'Danh mục'!$U$2:$V$500,2,0),"")</f>
        <v/>
      </c>
      <c r="AV41" s="34"/>
      <c r="AW41" s="34"/>
      <c r="AX41" s="50"/>
      <c r="AY41" s="50"/>
    </row>
    <row r="42" spans="1:51" s="36" customFormat="1" ht="15.75">
      <c r="A42" s="34"/>
      <c r="B42" s="57" t="str">
        <f>IF(ISBLANK(A42),"",VLOOKUP(A42,'Danh mục'!$A$2:$D$1046,2,0))</f>
        <v/>
      </c>
      <c r="C42" s="34"/>
      <c r="D42" s="34"/>
      <c r="E42" s="50"/>
      <c r="F42" s="34"/>
      <c r="G42" s="34"/>
      <c r="H42" s="34"/>
      <c r="I42" s="34"/>
      <c r="J42" s="34"/>
      <c r="K42" s="34"/>
      <c r="L42" s="34"/>
      <c r="M42" s="34"/>
      <c r="N42" s="58"/>
      <c r="O42" s="58"/>
      <c r="P42" s="58"/>
      <c r="Q42" s="58"/>
      <c r="R42" s="50"/>
      <c r="S42" s="50"/>
      <c r="T42" s="60" t="str">
        <f>IF(ISBLANK(A42),".00",VLOOKUP(A42,'Danh mục'!$A$2:$D$1046,3,0))</f>
        <v>.00</v>
      </c>
      <c r="U42" s="60" t="str">
        <f>IF(ISBLANK(A42),".00",VLOOKUP(A42,'Danh mục'!$A$2:$D$1046,4,0))</f>
        <v>.00</v>
      </c>
      <c r="V42" s="35">
        <f t="shared" si="0"/>
        <v>0</v>
      </c>
      <c r="W42" s="38">
        <f t="shared" si="1"/>
        <v>0</v>
      </c>
      <c r="X42" s="39"/>
      <c r="Y42" s="58"/>
      <c r="Z42" s="35">
        <f t="shared" si="2"/>
        <v>0</v>
      </c>
      <c r="AA42" s="34"/>
      <c r="AB42" s="40"/>
      <c r="AC42" s="35">
        <f t="shared" si="3"/>
        <v>0</v>
      </c>
      <c r="AD42" s="35">
        <f t="shared" si="4"/>
        <v>0</v>
      </c>
      <c r="AE42" s="54"/>
      <c r="AF42" s="40"/>
      <c r="AG42" s="37"/>
      <c r="AH42" s="35">
        <f t="shared" si="5"/>
        <v>0</v>
      </c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56" t="str">
        <f>IFERROR(VLOOKUP('Tài sản cố định'!AT42,'Danh mục'!$U$2:$V$500,2,0),"")</f>
        <v/>
      </c>
      <c r="AV42" s="34"/>
      <c r="AW42" s="34"/>
      <c r="AX42" s="50"/>
      <c r="AY42" s="50"/>
    </row>
    <row r="43" spans="1:51" s="36" customFormat="1" ht="15.75">
      <c r="A43" s="34"/>
      <c r="B43" s="57" t="str">
        <f>IF(ISBLANK(A43),"",VLOOKUP(A43,'Danh mục'!$A$2:$D$1046,2,0))</f>
        <v/>
      </c>
      <c r="C43" s="34"/>
      <c r="D43" s="34"/>
      <c r="E43" s="50"/>
      <c r="F43" s="34"/>
      <c r="G43" s="34"/>
      <c r="H43" s="34"/>
      <c r="I43" s="34"/>
      <c r="J43" s="34"/>
      <c r="K43" s="34"/>
      <c r="L43" s="34"/>
      <c r="M43" s="34"/>
      <c r="N43" s="58"/>
      <c r="O43" s="58"/>
      <c r="P43" s="58"/>
      <c r="Q43" s="58"/>
      <c r="R43" s="50"/>
      <c r="S43" s="50"/>
      <c r="T43" s="60" t="str">
        <f>IF(ISBLANK(A43),".00",VLOOKUP(A43,'Danh mục'!$A$2:$D$1046,3,0))</f>
        <v>.00</v>
      </c>
      <c r="U43" s="60" t="str">
        <f>IF(ISBLANK(A43),".00",VLOOKUP(A43,'Danh mục'!$A$2:$D$1046,4,0))</f>
        <v>.00</v>
      </c>
      <c r="V43" s="35">
        <f t="shared" si="0"/>
        <v>0</v>
      </c>
      <c r="W43" s="38">
        <f t="shared" si="1"/>
        <v>0</v>
      </c>
      <c r="X43" s="39"/>
      <c r="Y43" s="58"/>
      <c r="Z43" s="35">
        <f t="shared" si="2"/>
        <v>0</v>
      </c>
      <c r="AA43" s="34"/>
      <c r="AB43" s="40"/>
      <c r="AC43" s="35">
        <f t="shared" si="3"/>
        <v>0</v>
      </c>
      <c r="AD43" s="35">
        <f t="shared" si="4"/>
        <v>0</v>
      </c>
      <c r="AE43" s="54"/>
      <c r="AF43" s="40"/>
      <c r="AG43" s="37"/>
      <c r="AH43" s="35">
        <f t="shared" si="5"/>
        <v>0</v>
      </c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56" t="str">
        <f>IFERROR(VLOOKUP('Tài sản cố định'!AT43,'Danh mục'!$U$2:$V$500,2,0),"")</f>
        <v/>
      </c>
      <c r="AV43" s="34"/>
      <c r="AW43" s="34"/>
      <c r="AX43" s="50"/>
      <c r="AY43" s="50"/>
    </row>
    <row r="44" spans="1:51" s="36" customFormat="1" ht="15.75">
      <c r="A44" s="34"/>
      <c r="B44" s="57" t="str">
        <f>IF(ISBLANK(A44),"",VLOOKUP(A44,'Danh mục'!$A$2:$D$1046,2,0))</f>
        <v/>
      </c>
      <c r="C44" s="34"/>
      <c r="D44" s="34"/>
      <c r="E44" s="50"/>
      <c r="F44" s="34"/>
      <c r="G44" s="34"/>
      <c r="H44" s="34"/>
      <c r="I44" s="34"/>
      <c r="J44" s="34"/>
      <c r="K44" s="34"/>
      <c r="L44" s="34"/>
      <c r="M44" s="34"/>
      <c r="N44" s="58"/>
      <c r="O44" s="58"/>
      <c r="P44" s="58"/>
      <c r="Q44" s="58"/>
      <c r="R44" s="50"/>
      <c r="S44" s="50"/>
      <c r="T44" s="60" t="str">
        <f>IF(ISBLANK(A44),".00",VLOOKUP(A44,'Danh mục'!$A$2:$D$1046,3,0))</f>
        <v>.00</v>
      </c>
      <c r="U44" s="60" t="str">
        <f>IF(ISBLANK(A44),".00",VLOOKUP(A44,'Danh mục'!$A$2:$D$1046,4,0))</f>
        <v>.00</v>
      </c>
      <c r="V44" s="35">
        <f t="shared" si="0"/>
        <v>0</v>
      </c>
      <c r="W44" s="38">
        <f t="shared" si="1"/>
        <v>0</v>
      </c>
      <c r="X44" s="39"/>
      <c r="Y44" s="58"/>
      <c r="Z44" s="35">
        <f t="shared" si="2"/>
        <v>0</v>
      </c>
      <c r="AA44" s="34"/>
      <c r="AB44" s="40"/>
      <c r="AC44" s="35">
        <f t="shared" si="3"/>
        <v>0</v>
      </c>
      <c r="AD44" s="35">
        <f t="shared" si="4"/>
        <v>0</v>
      </c>
      <c r="AE44" s="54"/>
      <c r="AF44" s="40"/>
      <c r="AG44" s="37"/>
      <c r="AH44" s="35">
        <f t="shared" si="5"/>
        <v>0</v>
      </c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56" t="str">
        <f>IFERROR(VLOOKUP('Tài sản cố định'!AT44,'Danh mục'!$U$2:$V$500,2,0),"")</f>
        <v/>
      </c>
      <c r="AV44" s="34"/>
      <c r="AW44" s="34"/>
      <c r="AX44" s="50"/>
      <c r="AY44" s="50"/>
    </row>
    <row r="45" spans="1:51" s="36" customFormat="1" ht="15.75">
      <c r="A45" s="34"/>
      <c r="B45" s="57" t="str">
        <f>IF(ISBLANK(A45),"",VLOOKUP(A45,'Danh mục'!$A$2:$D$1046,2,0))</f>
        <v/>
      </c>
      <c r="C45" s="34"/>
      <c r="D45" s="34"/>
      <c r="E45" s="50"/>
      <c r="F45" s="34"/>
      <c r="G45" s="34"/>
      <c r="H45" s="34"/>
      <c r="I45" s="34"/>
      <c r="J45" s="34"/>
      <c r="K45" s="34"/>
      <c r="L45" s="34"/>
      <c r="M45" s="34"/>
      <c r="N45" s="58"/>
      <c r="O45" s="58"/>
      <c r="P45" s="58"/>
      <c r="Q45" s="58"/>
      <c r="R45" s="50"/>
      <c r="S45" s="50"/>
      <c r="T45" s="60" t="str">
        <f>IF(ISBLANK(A45),".00",VLOOKUP(A45,'Danh mục'!$A$2:$D$1046,3,0))</f>
        <v>.00</v>
      </c>
      <c r="U45" s="60" t="str">
        <f>IF(ISBLANK(A45),".00",VLOOKUP(A45,'Danh mục'!$A$2:$D$1046,4,0))</f>
        <v>.00</v>
      </c>
      <c r="V45" s="35">
        <f t="shared" si="0"/>
        <v>0</v>
      </c>
      <c r="W45" s="38">
        <f t="shared" si="1"/>
        <v>0</v>
      </c>
      <c r="X45" s="39"/>
      <c r="Y45" s="58"/>
      <c r="Z45" s="35">
        <f t="shared" si="2"/>
        <v>0</v>
      </c>
      <c r="AA45" s="34"/>
      <c r="AB45" s="40"/>
      <c r="AC45" s="35">
        <f t="shared" si="3"/>
        <v>0</v>
      </c>
      <c r="AD45" s="35">
        <f t="shared" si="4"/>
        <v>0</v>
      </c>
      <c r="AE45" s="54"/>
      <c r="AF45" s="40"/>
      <c r="AG45" s="37"/>
      <c r="AH45" s="35">
        <f t="shared" si="5"/>
        <v>0</v>
      </c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56" t="str">
        <f>IFERROR(VLOOKUP('Tài sản cố định'!AT45,'Danh mục'!$U$2:$V$500,2,0),"")</f>
        <v/>
      </c>
      <c r="AV45" s="34"/>
      <c r="AW45" s="34"/>
      <c r="AX45" s="50"/>
      <c r="AY45" s="50"/>
    </row>
    <row r="46" spans="1:51" s="36" customFormat="1" ht="15.75">
      <c r="A46" s="34"/>
      <c r="B46" s="57" t="str">
        <f>IF(ISBLANK(A46),"",VLOOKUP(A46,'Danh mục'!$A$2:$D$1046,2,0))</f>
        <v/>
      </c>
      <c r="C46" s="34"/>
      <c r="D46" s="34"/>
      <c r="E46" s="50"/>
      <c r="F46" s="34"/>
      <c r="G46" s="34"/>
      <c r="H46" s="34"/>
      <c r="I46" s="34"/>
      <c r="J46" s="34"/>
      <c r="K46" s="34"/>
      <c r="L46" s="34"/>
      <c r="M46" s="34"/>
      <c r="N46" s="58"/>
      <c r="O46" s="58"/>
      <c r="P46" s="58"/>
      <c r="Q46" s="58"/>
      <c r="R46" s="50"/>
      <c r="S46" s="50"/>
      <c r="T46" s="60" t="str">
        <f>IF(ISBLANK(A46),".00",VLOOKUP(A46,'Danh mục'!$A$2:$D$1046,3,0))</f>
        <v>.00</v>
      </c>
      <c r="U46" s="60" t="str">
        <f>IF(ISBLANK(A46),".00",VLOOKUP(A46,'Danh mục'!$A$2:$D$1046,4,0))</f>
        <v>.00</v>
      </c>
      <c r="V46" s="35">
        <f t="shared" si="0"/>
        <v>0</v>
      </c>
      <c r="W46" s="38">
        <f t="shared" si="1"/>
        <v>0</v>
      </c>
      <c r="X46" s="39"/>
      <c r="Y46" s="58"/>
      <c r="Z46" s="35">
        <f t="shared" si="2"/>
        <v>0</v>
      </c>
      <c r="AA46" s="34"/>
      <c r="AB46" s="40"/>
      <c r="AC46" s="35">
        <f t="shared" si="3"/>
        <v>0</v>
      </c>
      <c r="AD46" s="35">
        <f t="shared" si="4"/>
        <v>0</v>
      </c>
      <c r="AE46" s="54"/>
      <c r="AF46" s="40"/>
      <c r="AG46" s="37"/>
      <c r="AH46" s="35">
        <f t="shared" si="5"/>
        <v>0</v>
      </c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56" t="str">
        <f>IFERROR(VLOOKUP('Tài sản cố định'!AT46,'Danh mục'!$U$2:$V$500,2,0),"")</f>
        <v/>
      </c>
      <c r="AV46" s="34"/>
      <c r="AW46" s="34"/>
      <c r="AX46" s="50"/>
      <c r="AY46" s="50"/>
    </row>
    <row r="47" spans="1:51" s="36" customFormat="1" ht="15.75">
      <c r="A47" s="34"/>
      <c r="B47" s="57" t="str">
        <f>IF(ISBLANK(A47),"",VLOOKUP(A47,'Danh mục'!$A$2:$D$1046,2,0))</f>
        <v/>
      </c>
      <c r="C47" s="34"/>
      <c r="D47" s="34"/>
      <c r="E47" s="50"/>
      <c r="F47" s="34"/>
      <c r="G47" s="34"/>
      <c r="H47" s="34"/>
      <c r="I47" s="34"/>
      <c r="J47" s="34"/>
      <c r="K47" s="34"/>
      <c r="L47" s="34"/>
      <c r="M47" s="34"/>
      <c r="N47" s="58"/>
      <c r="O47" s="58"/>
      <c r="P47" s="58"/>
      <c r="Q47" s="58"/>
      <c r="R47" s="50"/>
      <c r="S47" s="50"/>
      <c r="T47" s="60" t="str">
        <f>IF(ISBLANK(A47),".00",VLOOKUP(A47,'Danh mục'!$A$2:$D$1046,3,0))</f>
        <v>.00</v>
      </c>
      <c r="U47" s="60" t="str">
        <f>IF(ISBLANK(A47),".00",VLOOKUP(A47,'Danh mục'!$A$2:$D$1046,4,0))</f>
        <v>.00</v>
      </c>
      <c r="V47" s="35">
        <f t="shared" si="0"/>
        <v>0</v>
      </c>
      <c r="W47" s="38">
        <f t="shared" si="1"/>
        <v>0</v>
      </c>
      <c r="X47" s="39"/>
      <c r="Y47" s="58"/>
      <c r="Z47" s="35">
        <f t="shared" si="2"/>
        <v>0</v>
      </c>
      <c r="AA47" s="34"/>
      <c r="AB47" s="40"/>
      <c r="AC47" s="35">
        <f t="shared" si="3"/>
        <v>0</v>
      </c>
      <c r="AD47" s="35">
        <f t="shared" si="4"/>
        <v>0</v>
      </c>
      <c r="AE47" s="54"/>
      <c r="AF47" s="40"/>
      <c r="AG47" s="37"/>
      <c r="AH47" s="35">
        <f t="shared" si="5"/>
        <v>0</v>
      </c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56" t="str">
        <f>IFERROR(VLOOKUP('Tài sản cố định'!AT47,'Danh mục'!$U$2:$V$500,2,0),"")</f>
        <v/>
      </c>
      <c r="AV47" s="34"/>
      <c r="AW47" s="34"/>
      <c r="AX47" s="50"/>
      <c r="AY47" s="50"/>
    </row>
    <row r="48" spans="1:51" s="36" customFormat="1" ht="15.75">
      <c r="A48" s="34"/>
      <c r="B48" s="57" t="str">
        <f>IF(ISBLANK(A48),"",VLOOKUP(A48,'Danh mục'!$A$2:$D$1046,2,0))</f>
        <v/>
      </c>
      <c r="C48" s="34"/>
      <c r="D48" s="34"/>
      <c r="E48" s="50"/>
      <c r="F48" s="34"/>
      <c r="G48" s="34"/>
      <c r="H48" s="34"/>
      <c r="I48" s="34"/>
      <c r="J48" s="34"/>
      <c r="K48" s="34"/>
      <c r="L48" s="34"/>
      <c r="M48" s="34"/>
      <c r="N48" s="58"/>
      <c r="O48" s="58"/>
      <c r="P48" s="58"/>
      <c r="Q48" s="58"/>
      <c r="R48" s="50"/>
      <c r="S48" s="50"/>
      <c r="T48" s="60" t="str">
        <f>IF(ISBLANK(A48),".00",VLOOKUP(A48,'Danh mục'!$A$2:$D$1046,3,0))</f>
        <v>.00</v>
      </c>
      <c r="U48" s="60" t="str">
        <f>IF(ISBLANK(A48),".00",VLOOKUP(A48,'Danh mục'!$A$2:$D$1046,4,0))</f>
        <v>.00</v>
      </c>
      <c r="V48" s="35">
        <f t="shared" si="0"/>
        <v>0</v>
      </c>
      <c r="W48" s="38">
        <f t="shared" si="1"/>
        <v>0</v>
      </c>
      <c r="X48" s="39"/>
      <c r="Y48" s="58"/>
      <c r="Z48" s="35">
        <f t="shared" si="2"/>
        <v>0</v>
      </c>
      <c r="AA48" s="34"/>
      <c r="AB48" s="40"/>
      <c r="AC48" s="35">
        <f t="shared" si="3"/>
        <v>0</v>
      </c>
      <c r="AD48" s="35">
        <f t="shared" si="4"/>
        <v>0</v>
      </c>
      <c r="AE48" s="54"/>
      <c r="AF48" s="40"/>
      <c r="AG48" s="37"/>
      <c r="AH48" s="35">
        <f t="shared" si="5"/>
        <v>0</v>
      </c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56" t="str">
        <f>IFERROR(VLOOKUP('Tài sản cố định'!AT48,'Danh mục'!$U$2:$V$500,2,0),"")</f>
        <v/>
      </c>
      <c r="AV48" s="34"/>
      <c r="AW48" s="34"/>
      <c r="AX48" s="50"/>
      <c r="AY48" s="50"/>
    </row>
    <row r="49" spans="1:51" s="36" customFormat="1" ht="15.75">
      <c r="A49" s="34"/>
      <c r="B49" s="57" t="str">
        <f>IF(ISBLANK(A49),"",VLOOKUP(A49,'Danh mục'!$A$2:$D$1046,2,0))</f>
        <v/>
      </c>
      <c r="C49" s="34"/>
      <c r="D49" s="34"/>
      <c r="E49" s="50"/>
      <c r="F49" s="34"/>
      <c r="G49" s="34"/>
      <c r="H49" s="34"/>
      <c r="I49" s="34"/>
      <c r="J49" s="34"/>
      <c r="K49" s="34"/>
      <c r="L49" s="34"/>
      <c r="M49" s="34"/>
      <c r="N49" s="58"/>
      <c r="O49" s="58"/>
      <c r="P49" s="58"/>
      <c r="Q49" s="58"/>
      <c r="R49" s="50"/>
      <c r="S49" s="50"/>
      <c r="T49" s="60" t="str">
        <f>IF(ISBLANK(A49),".00",VLOOKUP(A49,'Danh mục'!$A$2:$D$1046,3,0))</f>
        <v>.00</v>
      </c>
      <c r="U49" s="60" t="str">
        <f>IF(ISBLANK(A49),".00",VLOOKUP(A49,'Danh mục'!$A$2:$D$1046,4,0))</f>
        <v>.00</v>
      </c>
      <c r="V49" s="35">
        <f t="shared" si="0"/>
        <v>0</v>
      </c>
      <c r="W49" s="38">
        <f t="shared" si="1"/>
        <v>0</v>
      </c>
      <c r="X49" s="39"/>
      <c r="Y49" s="58"/>
      <c r="Z49" s="35">
        <f t="shared" si="2"/>
        <v>0</v>
      </c>
      <c r="AA49" s="34"/>
      <c r="AB49" s="40"/>
      <c r="AC49" s="35">
        <f t="shared" si="3"/>
        <v>0</v>
      </c>
      <c r="AD49" s="35">
        <f t="shared" si="4"/>
        <v>0</v>
      </c>
      <c r="AE49" s="54"/>
      <c r="AF49" s="40"/>
      <c r="AG49" s="37"/>
      <c r="AH49" s="35">
        <f t="shared" si="5"/>
        <v>0</v>
      </c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56" t="str">
        <f>IFERROR(VLOOKUP('Tài sản cố định'!AT49,'Danh mục'!$U$2:$V$500,2,0),"")</f>
        <v/>
      </c>
      <c r="AV49" s="34"/>
      <c r="AW49" s="34"/>
      <c r="AX49" s="50"/>
      <c r="AY49" s="50"/>
    </row>
    <row r="50" spans="1:51" s="36" customFormat="1" ht="15.75">
      <c r="A50" s="34"/>
      <c r="B50" s="57" t="str">
        <f>IF(ISBLANK(A50),"",VLOOKUP(A50,'Danh mục'!$A$2:$D$1046,2,0))</f>
        <v/>
      </c>
      <c r="C50" s="34"/>
      <c r="D50" s="34"/>
      <c r="E50" s="50"/>
      <c r="F50" s="34"/>
      <c r="G50" s="34"/>
      <c r="H50" s="34"/>
      <c r="I50" s="34"/>
      <c r="J50" s="34"/>
      <c r="K50" s="34"/>
      <c r="L50" s="34"/>
      <c r="M50" s="34"/>
      <c r="N50" s="58"/>
      <c r="O50" s="58"/>
      <c r="P50" s="58"/>
      <c r="Q50" s="58"/>
      <c r="R50" s="50"/>
      <c r="S50" s="50"/>
      <c r="T50" s="60" t="str">
        <f>IF(ISBLANK(A50),".00",VLOOKUP(A50,'Danh mục'!$A$2:$D$1046,3,0))</f>
        <v>.00</v>
      </c>
      <c r="U50" s="60" t="str">
        <f>IF(ISBLANK(A50),".00",VLOOKUP(A50,'Danh mục'!$A$2:$D$1046,4,0))</f>
        <v>.00</v>
      </c>
      <c r="V50" s="35">
        <f t="shared" si="0"/>
        <v>0</v>
      </c>
      <c r="W50" s="38">
        <f t="shared" si="1"/>
        <v>0</v>
      </c>
      <c r="X50" s="39"/>
      <c r="Y50" s="58"/>
      <c r="Z50" s="35">
        <f t="shared" si="2"/>
        <v>0</v>
      </c>
      <c r="AA50" s="34"/>
      <c r="AB50" s="40"/>
      <c r="AC50" s="35">
        <f t="shared" si="3"/>
        <v>0</v>
      </c>
      <c r="AD50" s="35">
        <f t="shared" si="4"/>
        <v>0</v>
      </c>
      <c r="AE50" s="54"/>
      <c r="AF50" s="40"/>
      <c r="AG50" s="37"/>
      <c r="AH50" s="35">
        <f t="shared" si="5"/>
        <v>0</v>
      </c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56" t="str">
        <f>IFERROR(VLOOKUP('Tài sản cố định'!AT50,'Danh mục'!$U$2:$V$500,2,0),"")</f>
        <v/>
      </c>
      <c r="AV50" s="34"/>
      <c r="AW50" s="34"/>
      <c r="AX50" s="50"/>
      <c r="AY50" s="50"/>
    </row>
    <row r="51" spans="1:51" s="36" customFormat="1" ht="15.75">
      <c r="A51" s="34"/>
      <c r="B51" s="57" t="str">
        <f>IF(ISBLANK(A51),"",VLOOKUP(A51,'Danh mục'!$A$2:$D$1046,2,0))</f>
        <v/>
      </c>
      <c r="C51" s="34"/>
      <c r="D51" s="34"/>
      <c r="E51" s="50"/>
      <c r="F51" s="34"/>
      <c r="G51" s="34"/>
      <c r="H51" s="34"/>
      <c r="I51" s="34"/>
      <c r="J51" s="34"/>
      <c r="K51" s="34"/>
      <c r="L51" s="34"/>
      <c r="M51" s="34"/>
      <c r="N51" s="58"/>
      <c r="O51" s="58"/>
      <c r="P51" s="58"/>
      <c r="Q51" s="58"/>
      <c r="R51" s="50"/>
      <c r="S51" s="50"/>
      <c r="T51" s="60" t="str">
        <f>IF(ISBLANK(A51),".00",VLOOKUP(A51,'Danh mục'!$A$2:$D$1046,3,0))</f>
        <v>.00</v>
      </c>
      <c r="U51" s="60" t="str">
        <f>IF(ISBLANK(A51),".00",VLOOKUP(A51,'Danh mục'!$A$2:$D$1046,4,0))</f>
        <v>.00</v>
      </c>
      <c r="V51" s="35">
        <f t="shared" si="0"/>
        <v>0</v>
      </c>
      <c r="W51" s="38">
        <f t="shared" si="1"/>
        <v>0</v>
      </c>
      <c r="X51" s="39"/>
      <c r="Y51" s="58"/>
      <c r="Z51" s="35">
        <f t="shared" si="2"/>
        <v>0</v>
      </c>
      <c r="AA51" s="34"/>
      <c r="AB51" s="40"/>
      <c r="AC51" s="35">
        <f t="shared" si="3"/>
        <v>0</v>
      </c>
      <c r="AD51" s="35">
        <f t="shared" si="4"/>
        <v>0</v>
      </c>
      <c r="AE51" s="54"/>
      <c r="AF51" s="40"/>
      <c r="AG51" s="37"/>
      <c r="AH51" s="35">
        <f t="shared" si="5"/>
        <v>0</v>
      </c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56" t="str">
        <f>IFERROR(VLOOKUP('Tài sản cố định'!AT51,'Danh mục'!$U$2:$V$500,2,0),"")</f>
        <v/>
      </c>
      <c r="AV51" s="34"/>
      <c r="AW51" s="34"/>
      <c r="AX51" s="50"/>
      <c r="AY51" s="50"/>
    </row>
    <row r="52" spans="1:51" s="36" customFormat="1" ht="15.75">
      <c r="A52" s="34"/>
      <c r="B52" s="57" t="str">
        <f>IF(ISBLANK(A52),"",VLOOKUP(A52,'Danh mục'!$A$2:$D$1046,2,0))</f>
        <v/>
      </c>
      <c r="C52" s="34"/>
      <c r="D52" s="34"/>
      <c r="E52" s="50"/>
      <c r="F52" s="34"/>
      <c r="G52" s="34"/>
      <c r="H52" s="34"/>
      <c r="I52" s="34"/>
      <c r="J52" s="34"/>
      <c r="K52" s="34"/>
      <c r="L52" s="34"/>
      <c r="M52" s="34"/>
      <c r="N52" s="58"/>
      <c r="O52" s="58"/>
      <c r="P52" s="58"/>
      <c r="Q52" s="58"/>
      <c r="R52" s="50"/>
      <c r="S52" s="50"/>
      <c r="T52" s="60" t="str">
        <f>IF(ISBLANK(A52),".00",VLOOKUP(A52,'Danh mục'!$A$2:$D$1046,3,0))</f>
        <v>.00</v>
      </c>
      <c r="U52" s="60" t="str">
        <f>IF(ISBLANK(A52),".00",VLOOKUP(A52,'Danh mục'!$A$2:$D$1046,4,0))</f>
        <v>.00</v>
      </c>
      <c r="V52" s="35">
        <f t="shared" si="0"/>
        <v>0</v>
      </c>
      <c r="W52" s="38">
        <f t="shared" si="1"/>
        <v>0</v>
      </c>
      <c r="X52" s="39"/>
      <c r="Y52" s="58"/>
      <c r="Z52" s="35">
        <f t="shared" si="2"/>
        <v>0</v>
      </c>
      <c r="AA52" s="34"/>
      <c r="AB52" s="40"/>
      <c r="AC52" s="35">
        <f t="shared" si="3"/>
        <v>0</v>
      </c>
      <c r="AD52" s="35">
        <f t="shared" si="4"/>
        <v>0</v>
      </c>
      <c r="AE52" s="54"/>
      <c r="AF52" s="40"/>
      <c r="AG52" s="37"/>
      <c r="AH52" s="35">
        <f t="shared" si="5"/>
        <v>0</v>
      </c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56" t="str">
        <f>IFERROR(VLOOKUP('Tài sản cố định'!AT52,'Danh mục'!$U$2:$V$500,2,0),"")</f>
        <v/>
      </c>
      <c r="AV52" s="34"/>
      <c r="AW52" s="34"/>
      <c r="AX52" s="50"/>
      <c r="AY52" s="50"/>
    </row>
    <row r="53" spans="1:51" s="36" customFormat="1" ht="15.75">
      <c r="A53" s="34"/>
      <c r="B53" s="57" t="str">
        <f>IF(ISBLANK(A53),"",VLOOKUP(A53,'Danh mục'!$A$2:$D$1046,2,0))</f>
        <v/>
      </c>
      <c r="C53" s="34"/>
      <c r="D53" s="34"/>
      <c r="E53" s="50"/>
      <c r="F53" s="34"/>
      <c r="G53" s="34"/>
      <c r="H53" s="34"/>
      <c r="I53" s="34"/>
      <c r="J53" s="34"/>
      <c r="K53" s="34"/>
      <c r="L53" s="34"/>
      <c r="M53" s="34"/>
      <c r="N53" s="58"/>
      <c r="O53" s="58"/>
      <c r="P53" s="58"/>
      <c r="Q53" s="58"/>
      <c r="R53" s="50"/>
      <c r="S53" s="50"/>
      <c r="T53" s="60" t="str">
        <f>IF(ISBLANK(A53),".00",VLOOKUP(A53,'Danh mục'!$A$2:$D$1046,3,0))</f>
        <v>.00</v>
      </c>
      <c r="U53" s="60" t="str">
        <f>IF(ISBLANK(A53),".00",VLOOKUP(A53,'Danh mục'!$A$2:$D$1046,4,0))</f>
        <v>.00</v>
      </c>
      <c r="V53" s="35">
        <f t="shared" si="0"/>
        <v>0</v>
      </c>
      <c r="W53" s="38">
        <f t="shared" si="1"/>
        <v>0</v>
      </c>
      <c r="X53" s="39"/>
      <c r="Y53" s="58"/>
      <c r="Z53" s="35">
        <f t="shared" si="2"/>
        <v>0</v>
      </c>
      <c r="AA53" s="34"/>
      <c r="AB53" s="40"/>
      <c r="AC53" s="35">
        <f t="shared" si="3"/>
        <v>0</v>
      </c>
      <c r="AD53" s="35">
        <f t="shared" si="4"/>
        <v>0</v>
      </c>
      <c r="AE53" s="54"/>
      <c r="AF53" s="40"/>
      <c r="AG53" s="37"/>
      <c r="AH53" s="35">
        <f t="shared" si="5"/>
        <v>0</v>
      </c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56" t="str">
        <f>IFERROR(VLOOKUP('Tài sản cố định'!AT53,'Danh mục'!$U$2:$V$500,2,0),"")</f>
        <v/>
      </c>
      <c r="AV53" s="34"/>
      <c r="AW53" s="34"/>
      <c r="AX53" s="50"/>
      <c r="AY53" s="50"/>
    </row>
    <row r="54" spans="1:51" s="36" customFormat="1" ht="15.75">
      <c r="A54" s="34"/>
      <c r="B54" s="57" t="str">
        <f>IF(ISBLANK(A54),"",VLOOKUP(A54,'Danh mục'!$A$2:$D$1046,2,0))</f>
        <v/>
      </c>
      <c r="C54" s="34"/>
      <c r="D54" s="34"/>
      <c r="E54" s="50"/>
      <c r="F54" s="34"/>
      <c r="G54" s="34"/>
      <c r="H54" s="34"/>
      <c r="I54" s="34"/>
      <c r="J54" s="34"/>
      <c r="K54" s="34"/>
      <c r="L54" s="34"/>
      <c r="M54" s="34"/>
      <c r="N54" s="58"/>
      <c r="O54" s="58"/>
      <c r="P54" s="58"/>
      <c r="Q54" s="58"/>
      <c r="R54" s="50"/>
      <c r="S54" s="50"/>
      <c r="T54" s="60" t="str">
        <f>IF(ISBLANK(A54),".00",VLOOKUP(A54,'Danh mục'!$A$2:$D$1046,3,0))</f>
        <v>.00</v>
      </c>
      <c r="U54" s="60" t="str">
        <f>IF(ISBLANK(A54),".00",VLOOKUP(A54,'Danh mục'!$A$2:$D$1046,4,0))</f>
        <v>.00</v>
      </c>
      <c r="V54" s="35">
        <f t="shared" si="0"/>
        <v>0</v>
      </c>
      <c r="W54" s="38">
        <f t="shared" si="1"/>
        <v>0</v>
      </c>
      <c r="X54" s="39"/>
      <c r="Y54" s="58"/>
      <c r="Z54" s="35">
        <f t="shared" si="2"/>
        <v>0</v>
      </c>
      <c r="AA54" s="34"/>
      <c r="AB54" s="40"/>
      <c r="AC54" s="35">
        <f t="shared" si="3"/>
        <v>0</v>
      </c>
      <c r="AD54" s="35">
        <f t="shared" si="4"/>
        <v>0</v>
      </c>
      <c r="AE54" s="54"/>
      <c r="AF54" s="40"/>
      <c r="AG54" s="37"/>
      <c r="AH54" s="35">
        <f t="shared" si="5"/>
        <v>0</v>
      </c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56" t="str">
        <f>IFERROR(VLOOKUP('Tài sản cố định'!AT54,'Danh mục'!$U$2:$V$500,2,0),"")</f>
        <v/>
      </c>
      <c r="AV54" s="34"/>
      <c r="AW54" s="34"/>
      <c r="AX54" s="50"/>
      <c r="AY54" s="50"/>
    </row>
    <row r="55" spans="1:51" s="36" customFormat="1" ht="15.75">
      <c r="A55" s="34"/>
      <c r="B55" s="57" t="str">
        <f>IF(ISBLANK(A55),"",VLOOKUP(A55,'Danh mục'!$A$2:$D$1046,2,0))</f>
        <v/>
      </c>
      <c r="C55" s="34"/>
      <c r="D55" s="34"/>
      <c r="E55" s="50"/>
      <c r="F55" s="34"/>
      <c r="G55" s="34"/>
      <c r="H55" s="34"/>
      <c r="I55" s="34"/>
      <c r="J55" s="34"/>
      <c r="K55" s="34"/>
      <c r="L55" s="34"/>
      <c r="M55" s="34"/>
      <c r="N55" s="58"/>
      <c r="O55" s="58"/>
      <c r="P55" s="58"/>
      <c r="Q55" s="58"/>
      <c r="R55" s="50"/>
      <c r="S55" s="50"/>
      <c r="T55" s="60" t="str">
        <f>IF(ISBLANK(A55),".00",VLOOKUP(A55,'Danh mục'!$A$2:$D$1046,3,0))</f>
        <v>.00</v>
      </c>
      <c r="U55" s="60" t="str">
        <f>IF(ISBLANK(A55),".00",VLOOKUP(A55,'Danh mục'!$A$2:$D$1046,4,0))</f>
        <v>.00</v>
      </c>
      <c r="V55" s="35">
        <f t="shared" si="0"/>
        <v>0</v>
      </c>
      <c r="W55" s="38">
        <f t="shared" si="1"/>
        <v>0</v>
      </c>
      <c r="X55" s="39"/>
      <c r="Y55" s="58"/>
      <c r="Z55" s="35">
        <f t="shared" si="2"/>
        <v>0</v>
      </c>
      <c r="AA55" s="34"/>
      <c r="AB55" s="40"/>
      <c r="AC55" s="35">
        <f t="shared" si="3"/>
        <v>0</v>
      </c>
      <c r="AD55" s="35">
        <f t="shared" si="4"/>
        <v>0</v>
      </c>
      <c r="AE55" s="54"/>
      <c r="AF55" s="40"/>
      <c r="AG55" s="37"/>
      <c r="AH55" s="35">
        <f t="shared" si="5"/>
        <v>0</v>
      </c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56" t="str">
        <f>IFERROR(VLOOKUP('Tài sản cố định'!AT55,'Danh mục'!$U$2:$V$500,2,0),"")</f>
        <v/>
      </c>
      <c r="AV55" s="34"/>
      <c r="AW55" s="34"/>
      <c r="AX55" s="50"/>
      <c r="AY55" s="50"/>
    </row>
    <row r="56" spans="1:51" s="36" customFormat="1" ht="15.75">
      <c r="A56" s="34"/>
      <c r="B56" s="57" t="str">
        <f>IF(ISBLANK(A56),"",VLOOKUP(A56,'Danh mục'!$A$2:$D$1046,2,0))</f>
        <v/>
      </c>
      <c r="C56" s="34"/>
      <c r="D56" s="34"/>
      <c r="E56" s="50"/>
      <c r="F56" s="34"/>
      <c r="G56" s="34"/>
      <c r="H56" s="34"/>
      <c r="I56" s="34"/>
      <c r="J56" s="34"/>
      <c r="K56" s="34"/>
      <c r="L56" s="34"/>
      <c r="M56" s="34"/>
      <c r="N56" s="58"/>
      <c r="O56" s="58"/>
      <c r="P56" s="58"/>
      <c r="Q56" s="58"/>
      <c r="R56" s="50"/>
      <c r="S56" s="50"/>
      <c r="T56" s="60" t="str">
        <f>IF(ISBLANK(A56),".00",VLOOKUP(A56,'Danh mục'!$A$2:$D$1046,3,0))</f>
        <v>.00</v>
      </c>
      <c r="U56" s="60" t="str">
        <f>IF(ISBLANK(A56),".00",VLOOKUP(A56,'Danh mục'!$A$2:$D$1046,4,0))</f>
        <v>.00</v>
      </c>
      <c r="V56" s="35">
        <f t="shared" si="0"/>
        <v>0</v>
      </c>
      <c r="W56" s="38">
        <f t="shared" si="1"/>
        <v>0</v>
      </c>
      <c r="X56" s="39"/>
      <c r="Y56" s="58"/>
      <c r="Z56" s="35">
        <f t="shared" si="2"/>
        <v>0</v>
      </c>
      <c r="AA56" s="34"/>
      <c r="AB56" s="40"/>
      <c r="AC56" s="35">
        <f t="shared" si="3"/>
        <v>0</v>
      </c>
      <c r="AD56" s="35">
        <f t="shared" si="4"/>
        <v>0</v>
      </c>
      <c r="AE56" s="54"/>
      <c r="AF56" s="40"/>
      <c r="AG56" s="37"/>
      <c r="AH56" s="35">
        <f t="shared" si="5"/>
        <v>0</v>
      </c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56" t="str">
        <f>IFERROR(VLOOKUP('Tài sản cố định'!AT56,'Danh mục'!$U$2:$V$500,2,0),"")</f>
        <v/>
      </c>
      <c r="AV56" s="34"/>
      <c r="AW56" s="34"/>
      <c r="AX56" s="50"/>
      <c r="AY56" s="50"/>
    </row>
    <row r="57" spans="1:51" s="36" customFormat="1" ht="15.75">
      <c r="A57" s="34"/>
      <c r="B57" s="57" t="str">
        <f>IF(ISBLANK(A57),"",VLOOKUP(A57,'Danh mục'!$A$2:$D$1046,2,0))</f>
        <v/>
      </c>
      <c r="C57" s="34"/>
      <c r="D57" s="34"/>
      <c r="E57" s="50"/>
      <c r="F57" s="34"/>
      <c r="G57" s="34"/>
      <c r="H57" s="34"/>
      <c r="I57" s="34"/>
      <c r="J57" s="34"/>
      <c r="K57" s="34"/>
      <c r="L57" s="34"/>
      <c r="M57" s="34"/>
      <c r="N57" s="58"/>
      <c r="O57" s="58"/>
      <c r="P57" s="58"/>
      <c r="Q57" s="58"/>
      <c r="R57" s="50"/>
      <c r="S57" s="50"/>
      <c r="T57" s="60" t="str">
        <f>IF(ISBLANK(A57),".00",VLOOKUP(A57,'Danh mục'!$A$2:$D$1046,3,0))</f>
        <v>.00</v>
      </c>
      <c r="U57" s="60" t="str">
        <f>IF(ISBLANK(A57),".00",VLOOKUP(A57,'Danh mục'!$A$2:$D$1046,4,0))</f>
        <v>.00</v>
      </c>
      <c r="V57" s="35">
        <f t="shared" si="0"/>
        <v>0</v>
      </c>
      <c r="W57" s="38">
        <f t="shared" si="1"/>
        <v>0</v>
      </c>
      <c r="X57" s="39"/>
      <c r="Y57" s="58"/>
      <c r="Z57" s="35">
        <f t="shared" si="2"/>
        <v>0</v>
      </c>
      <c r="AA57" s="34"/>
      <c r="AB57" s="40"/>
      <c r="AC57" s="35">
        <f t="shared" si="3"/>
        <v>0</v>
      </c>
      <c r="AD57" s="35">
        <f t="shared" si="4"/>
        <v>0</v>
      </c>
      <c r="AE57" s="54"/>
      <c r="AF57" s="40"/>
      <c r="AG57" s="37"/>
      <c r="AH57" s="35">
        <f t="shared" si="5"/>
        <v>0</v>
      </c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56" t="str">
        <f>IFERROR(VLOOKUP('Tài sản cố định'!AT57,'Danh mục'!$U$2:$V$500,2,0),"")</f>
        <v/>
      </c>
      <c r="AV57" s="34"/>
      <c r="AW57" s="34"/>
      <c r="AX57" s="50"/>
      <c r="AY57" s="50"/>
    </row>
    <row r="58" spans="1:51" s="36" customFormat="1" ht="15.75">
      <c r="A58" s="34"/>
      <c r="B58" s="57" t="str">
        <f>IF(ISBLANK(A58),"",VLOOKUP(A58,'Danh mục'!$A$2:$D$1046,2,0))</f>
        <v/>
      </c>
      <c r="C58" s="34"/>
      <c r="D58" s="34"/>
      <c r="E58" s="50"/>
      <c r="F58" s="34"/>
      <c r="G58" s="34"/>
      <c r="H58" s="34"/>
      <c r="I58" s="34"/>
      <c r="J58" s="34"/>
      <c r="K58" s="34"/>
      <c r="L58" s="34"/>
      <c r="M58" s="34"/>
      <c r="N58" s="58"/>
      <c r="O58" s="58"/>
      <c r="P58" s="58"/>
      <c r="Q58" s="58"/>
      <c r="R58" s="50"/>
      <c r="S58" s="50"/>
      <c r="T58" s="60" t="str">
        <f>IF(ISBLANK(A58),".00",VLOOKUP(A58,'Danh mục'!$A$2:$D$1046,3,0))</f>
        <v>.00</v>
      </c>
      <c r="U58" s="60" t="str">
        <f>IF(ISBLANK(A58),".00",VLOOKUP(A58,'Danh mục'!$A$2:$D$1046,4,0))</f>
        <v>.00</v>
      </c>
      <c r="V58" s="35">
        <f t="shared" si="0"/>
        <v>0</v>
      </c>
      <c r="W58" s="38">
        <f t="shared" si="1"/>
        <v>0</v>
      </c>
      <c r="X58" s="39"/>
      <c r="Y58" s="58"/>
      <c r="Z58" s="35">
        <f t="shared" si="2"/>
        <v>0</v>
      </c>
      <c r="AA58" s="34"/>
      <c r="AB58" s="40"/>
      <c r="AC58" s="35">
        <f t="shared" si="3"/>
        <v>0</v>
      </c>
      <c r="AD58" s="35">
        <f t="shared" si="4"/>
        <v>0</v>
      </c>
      <c r="AE58" s="54"/>
      <c r="AF58" s="40"/>
      <c r="AG58" s="37"/>
      <c r="AH58" s="35">
        <f t="shared" si="5"/>
        <v>0</v>
      </c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56" t="str">
        <f>IFERROR(VLOOKUP('Tài sản cố định'!AT58,'Danh mục'!$U$2:$V$500,2,0),"")</f>
        <v/>
      </c>
      <c r="AV58" s="34"/>
      <c r="AW58" s="34"/>
      <c r="AX58" s="50"/>
      <c r="AY58" s="50"/>
    </row>
    <row r="59" spans="1:51" s="36" customFormat="1" ht="15.75">
      <c r="A59" s="34"/>
      <c r="B59" s="57" t="str">
        <f>IF(ISBLANK(A59),"",VLOOKUP(A59,'Danh mục'!$A$2:$D$1046,2,0))</f>
        <v/>
      </c>
      <c r="C59" s="34"/>
      <c r="D59" s="34"/>
      <c r="E59" s="50"/>
      <c r="F59" s="34"/>
      <c r="G59" s="34"/>
      <c r="H59" s="34"/>
      <c r="I59" s="34"/>
      <c r="J59" s="34"/>
      <c r="K59" s="34"/>
      <c r="L59" s="34"/>
      <c r="M59" s="34"/>
      <c r="N59" s="58"/>
      <c r="O59" s="58"/>
      <c r="P59" s="58"/>
      <c r="Q59" s="58"/>
      <c r="R59" s="50"/>
      <c r="S59" s="50"/>
      <c r="T59" s="60" t="str">
        <f>IF(ISBLANK(A59),".00",VLOOKUP(A59,'Danh mục'!$A$2:$D$1046,3,0))</f>
        <v>.00</v>
      </c>
      <c r="U59" s="60" t="str">
        <f>IF(ISBLANK(A59),".00",VLOOKUP(A59,'Danh mục'!$A$2:$D$1046,4,0))</f>
        <v>.00</v>
      </c>
      <c r="V59" s="35">
        <f t="shared" si="0"/>
        <v>0</v>
      </c>
      <c r="W59" s="38">
        <f t="shared" si="1"/>
        <v>0</v>
      </c>
      <c r="X59" s="39"/>
      <c r="Y59" s="58"/>
      <c r="Z59" s="35">
        <f t="shared" si="2"/>
        <v>0</v>
      </c>
      <c r="AA59" s="34"/>
      <c r="AB59" s="40"/>
      <c r="AC59" s="35">
        <f t="shared" si="3"/>
        <v>0</v>
      </c>
      <c r="AD59" s="35">
        <f t="shared" si="4"/>
        <v>0</v>
      </c>
      <c r="AE59" s="54"/>
      <c r="AF59" s="40"/>
      <c r="AG59" s="37"/>
      <c r="AH59" s="35">
        <f t="shared" si="5"/>
        <v>0</v>
      </c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56" t="str">
        <f>IFERROR(VLOOKUP('Tài sản cố định'!AT59,'Danh mục'!$U$2:$V$500,2,0),"")</f>
        <v/>
      </c>
      <c r="AV59" s="34"/>
      <c r="AW59" s="34"/>
      <c r="AX59" s="50"/>
      <c r="AY59" s="50"/>
    </row>
    <row r="60" spans="1:51" s="36" customFormat="1" ht="15.75">
      <c r="A60" s="34"/>
      <c r="B60" s="57" t="str">
        <f>IF(ISBLANK(A60),"",VLOOKUP(A60,'Danh mục'!$A$2:$D$1046,2,0))</f>
        <v/>
      </c>
      <c r="C60" s="34"/>
      <c r="D60" s="34"/>
      <c r="E60" s="50"/>
      <c r="F60" s="34"/>
      <c r="G60" s="34"/>
      <c r="H60" s="34"/>
      <c r="I60" s="34"/>
      <c r="J60" s="34"/>
      <c r="K60" s="34"/>
      <c r="L60" s="34"/>
      <c r="M60" s="34"/>
      <c r="N60" s="58"/>
      <c r="O60" s="58"/>
      <c r="P60" s="58"/>
      <c r="Q60" s="58"/>
      <c r="R60" s="50"/>
      <c r="S60" s="50"/>
      <c r="T60" s="60" t="str">
        <f>IF(ISBLANK(A60),".00",VLOOKUP(A60,'Danh mục'!$A$2:$D$1046,3,0))</f>
        <v>.00</v>
      </c>
      <c r="U60" s="60" t="str">
        <f>IF(ISBLANK(A60),".00",VLOOKUP(A60,'Danh mục'!$A$2:$D$1046,4,0))</f>
        <v>.00</v>
      </c>
      <c r="V60" s="35">
        <f t="shared" si="0"/>
        <v>0</v>
      </c>
      <c r="W60" s="38">
        <f t="shared" si="1"/>
        <v>0</v>
      </c>
      <c r="X60" s="39"/>
      <c r="Y60" s="58"/>
      <c r="Z60" s="35">
        <f t="shared" si="2"/>
        <v>0</v>
      </c>
      <c r="AA60" s="34"/>
      <c r="AB60" s="40"/>
      <c r="AC60" s="35">
        <f t="shared" si="3"/>
        <v>0</v>
      </c>
      <c r="AD60" s="35">
        <f t="shared" si="4"/>
        <v>0</v>
      </c>
      <c r="AE60" s="54"/>
      <c r="AF60" s="40"/>
      <c r="AG60" s="37"/>
      <c r="AH60" s="35">
        <f t="shared" si="5"/>
        <v>0</v>
      </c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56" t="str">
        <f>IFERROR(VLOOKUP('Tài sản cố định'!AT60,'Danh mục'!$U$2:$V$500,2,0),"")</f>
        <v/>
      </c>
      <c r="AV60" s="34"/>
      <c r="AW60" s="34"/>
      <c r="AX60" s="50"/>
      <c r="AY60" s="50"/>
    </row>
    <row r="61" spans="1:51" s="36" customFormat="1" ht="15.75">
      <c r="A61" s="34"/>
      <c r="B61" s="57" t="str">
        <f>IF(ISBLANK(A61),"",VLOOKUP(A61,'Danh mục'!$A$2:$D$1046,2,0))</f>
        <v/>
      </c>
      <c r="C61" s="34"/>
      <c r="D61" s="34"/>
      <c r="E61" s="50"/>
      <c r="F61" s="34"/>
      <c r="G61" s="34"/>
      <c r="H61" s="34"/>
      <c r="I61" s="34"/>
      <c r="J61" s="34"/>
      <c r="K61" s="34"/>
      <c r="L61" s="34"/>
      <c r="M61" s="34"/>
      <c r="N61" s="58"/>
      <c r="O61" s="58"/>
      <c r="P61" s="58"/>
      <c r="Q61" s="58"/>
      <c r="R61" s="50"/>
      <c r="S61" s="50"/>
      <c r="T61" s="60" t="str">
        <f>IF(ISBLANK(A61),".00",VLOOKUP(A61,'Danh mục'!$A$2:$D$1046,3,0))</f>
        <v>.00</v>
      </c>
      <c r="U61" s="60" t="str">
        <f>IF(ISBLANK(A61),".00",VLOOKUP(A61,'Danh mục'!$A$2:$D$1046,4,0))</f>
        <v>.00</v>
      </c>
      <c r="V61" s="35">
        <f t="shared" si="0"/>
        <v>0</v>
      </c>
      <c r="W61" s="38">
        <f t="shared" si="1"/>
        <v>0</v>
      </c>
      <c r="X61" s="39"/>
      <c r="Y61" s="58"/>
      <c r="Z61" s="35">
        <f t="shared" si="2"/>
        <v>0</v>
      </c>
      <c r="AA61" s="34"/>
      <c r="AB61" s="40"/>
      <c r="AC61" s="35">
        <f t="shared" si="3"/>
        <v>0</v>
      </c>
      <c r="AD61" s="35">
        <f t="shared" si="4"/>
        <v>0</v>
      </c>
      <c r="AE61" s="54"/>
      <c r="AF61" s="40"/>
      <c r="AG61" s="37"/>
      <c r="AH61" s="35">
        <f t="shared" si="5"/>
        <v>0</v>
      </c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56" t="str">
        <f>IFERROR(VLOOKUP('Tài sản cố định'!AT61,'Danh mục'!$U$2:$V$500,2,0),"")</f>
        <v/>
      </c>
      <c r="AV61" s="34"/>
      <c r="AW61" s="34"/>
      <c r="AX61" s="50"/>
      <c r="AY61" s="50"/>
    </row>
    <row r="62" spans="1:51" s="36" customFormat="1" ht="15.75">
      <c r="A62" s="34"/>
      <c r="B62" s="57" t="str">
        <f>IF(ISBLANK(A62),"",VLOOKUP(A62,'Danh mục'!$A$2:$D$1046,2,0))</f>
        <v/>
      </c>
      <c r="C62" s="34"/>
      <c r="D62" s="34"/>
      <c r="E62" s="50"/>
      <c r="F62" s="34"/>
      <c r="G62" s="34"/>
      <c r="H62" s="34"/>
      <c r="I62" s="34"/>
      <c r="J62" s="34"/>
      <c r="K62" s="34"/>
      <c r="L62" s="34"/>
      <c r="M62" s="34"/>
      <c r="N62" s="58"/>
      <c r="O62" s="58"/>
      <c r="P62" s="58"/>
      <c r="Q62" s="58"/>
      <c r="R62" s="50"/>
      <c r="S62" s="50"/>
      <c r="T62" s="60" t="str">
        <f>IF(ISBLANK(A62),".00",VLOOKUP(A62,'Danh mục'!$A$2:$D$1046,3,0))</f>
        <v>.00</v>
      </c>
      <c r="U62" s="60" t="str">
        <f>IF(ISBLANK(A62),".00",VLOOKUP(A62,'Danh mục'!$A$2:$D$1046,4,0))</f>
        <v>.00</v>
      </c>
      <c r="V62" s="35">
        <f t="shared" si="0"/>
        <v>0</v>
      </c>
      <c r="W62" s="38">
        <f t="shared" si="1"/>
        <v>0</v>
      </c>
      <c r="X62" s="39"/>
      <c r="Y62" s="58"/>
      <c r="Z62" s="35">
        <f t="shared" si="2"/>
        <v>0</v>
      </c>
      <c r="AA62" s="34"/>
      <c r="AB62" s="40"/>
      <c r="AC62" s="35">
        <f t="shared" si="3"/>
        <v>0</v>
      </c>
      <c r="AD62" s="35">
        <f t="shared" si="4"/>
        <v>0</v>
      </c>
      <c r="AE62" s="54"/>
      <c r="AF62" s="40"/>
      <c r="AG62" s="37"/>
      <c r="AH62" s="35">
        <f t="shared" si="5"/>
        <v>0</v>
      </c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56" t="str">
        <f>IFERROR(VLOOKUP('Tài sản cố định'!AT62,'Danh mục'!$U$2:$V$500,2,0),"")</f>
        <v/>
      </c>
      <c r="AV62" s="34"/>
      <c r="AW62" s="34"/>
      <c r="AX62" s="50"/>
      <c r="AY62" s="50"/>
    </row>
    <row r="63" spans="1:51" s="36" customFormat="1" ht="15.75">
      <c r="A63" s="34"/>
      <c r="B63" s="57" t="str">
        <f>IF(ISBLANK(A63),"",VLOOKUP(A63,'Danh mục'!$A$2:$D$1046,2,0))</f>
        <v/>
      </c>
      <c r="C63" s="34"/>
      <c r="D63" s="34"/>
      <c r="E63" s="50"/>
      <c r="F63" s="34"/>
      <c r="G63" s="34"/>
      <c r="H63" s="34"/>
      <c r="I63" s="34"/>
      <c r="J63" s="34"/>
      <c r="K63" s="34"/>
      <c r="L63" s="34"/>
      <c r="M63" s="34"/>
      <c r="N63" s="58"/>
      <c r="O63" s="58"/>
      <c r="P63" s="58"/>
      <c r="Q63" s="58"/>
      <c r="R63" s="50"/>
      <c r="S63" s="50"/>
      <c r="T63" s="60" t="str">
        <f>IF(ISBLANK(A63),".00",VLOOKUP(A63,'Danh mục'!$A$2:$D$1046,3,0))</f>
        <v>.00</v>
      </c>
      <c r="U63" s="60" t="str">
        <f>IF(ISBLANK(A63),".00",VLOOKUP(A63,'Danh mục'!$A$2:$D$1046,4,0))</f>
        <v>.00</v>
      </c>
      <c r="V63" s="35">
        <f t="shared" si="0"/>
        <v>0</v>
      </c>
      <c r="W63" s="38">
        <f t="shared" si="1"/>
        <v>0</v>
      </c>
      <c r="X63" s="39"/>
      <c r="Y63" s="58"/>
      <c r="Z63" s="35">
        <f t="shared" si="2"/>
        <v>0</v>
      </c>
      <c r="AA63" s="34"/>
      <c r="AB63" s="40"/>
      <c r="AC63" s="35">
        <f t="shared" si="3"/>
        <v>0</v>
      </c>
      <c r="AD63" s="35">
        <f t="shared" si="4"/>
        <v>0</v>
      </c>
      <c r="AE63" s="54"/>
      <c r="AF63" s="40"/>
      <c r="AG63" s="37"/>
      <c r="AH63" s="35">
        <f t="shared" si="5"/>
        <v>0</v>
      </c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56" t="str">
        <f>IFERROR(VLOOKUP('Tài sản cố định'!AT63,'Danh mục'!$U$2:$V$500,2,0),"")</f>
        <v/>
      </c>
      <c r="AV63" s="34"/>
      <c r="AW63" s="34"/>
      <c r="AX63" s="50"/>
      <c r="AY63" s="50"/>
    </row>
    <row r="64" spans="1:51" s="36" customFormat="1" ht="15.75">
      <c r="A64" s="34"/>
      <c r="B64" s="57" t="str">
        <f>IF(ISBLANK(A64),"",VLOOKUP(A64,'Danh mục'!$A$2:$D$1046,2,0))</f>
        <v/>
      </c>
      <c r="C64" s="34"/>
      <c r="D64" s="34"/>
      <c r="E64" s="50"/>
      <c r="F64" s="34"/>
      <c r="G64" s="34"/>
      <c r="H64" s="34"/>
      <c r="I64" s="34"/>
      <c r="J64" s="34"/>
      <c r="K64" s="34"/>
      <c r="L64" s="34"/>
      <c r="M64" s="34"/>
      <c r="N64" s="58"/>
      <c r="O64" s="58"/>
      <c r="P64" s="58"/>
      <c r="Q64" s="58"/>
      <c r="R64" s="50"/>
      <c r="S64" s="50"/>
      <c r="T64" s="60" t="str">
        <f>IF(ISBLANK(A64),".00",VLOOKUP(A64,'Danh mục'!$A$2:$D$1046,3,0))</f>
        <v>.00</v>
      </c>
      <c r="U64" s="60" t="str">
        <f>IF(ISBLANK(A64),".00",VLOOKUP(A64,'Danh mục'!$A$2:$D$1046,4,0))</f>
        <v>.00</v>
      </c>
      <c r="V64" s="35">
        <f t="shared" si="6" ref="V64:V127">R64*U64/100</f>
        <v>0</v>
      </c>
      <c r="W64" s="38">
        <f t="shared" si="1"/>
        <v>0</v>
      </c>
      <c r="X64" s="39"/>
      <c r="Y64" s="58"/>
      <c r="Z64" s="35">
        <f t="shared" si="7" ref="Z64:Z127">R64*S64/100</f>
        <v>0</v>
      </c>
      <c r="AA64" s="34"/>
      <c r="AB64" s="40"/>
      <c r="AC64" s="35">
        <f t="shared" si="8" ref="AC64:AC127">IF(AB64=0,0,100/AB64)</f>
        <v>0</v>
      </c>
      <c r="AD64" s="35">
        <f t="shared" si="4"/>
        <v>0</v>
      </c>
      <c r="AE64" s="54"/>
      <c r="AF64" s="40"/>
      <c r="AG64" s="37"/>
      <c r="AH64" s="35">
        <f t="shared" si="9" ref="AH64:AH127">R64-AG64</f>
        <v>0</v>
      </c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56" t="str">
        <f>IFERROR(VLOOKUP('Tài sản cố định'!AT64,'Danh mục'!$U$2:$V$500,2,0),"")</f>
        <v/>
      </c>
      <c r="AV64" s="34"/>
      <c r="AW64" s="34"/>
      <c r="AX64" s="50"/>
      <c r="AY64" s="50"/>
    </row>
    <row r="65" spans="1:51" s="36" customFormat="1" ht="15.75">
      <c r="A65" s="34"/>
      <c r="B65" s="57" t="str">
        <f>IF(ISBLANK(A65),"",VLOOKUP(A65,'Danh mục'!$A$2:$D$1046,2,0))</f>
        <v/>
      </c>
      <c r="C65" s="34"/>
      <c r="D65" s="34"/>
      <c r="E65" s="50"/>
      <c r="F65" s="34"/>
      <c r="G65" s="34"/>
      <c r="H65" s="34"/>
      <c r="I65" s="34"/>
      <c r="J65" s="34"/>
      <c r="K65" s="34"/>
      <c r="L65" s="34"/>
      <c r="M65" s="34"/>
      <c r="N65" s="58"/>
      <c r="O65" s="58"/>
      <c r="P65" s="58"/>
      <c r="Q65" s="58"/>
      <c r="R65" s="50"/>
      <c r="S65" s="50"/>
      <c r="T65" s="60" t="str">
        <f>IF(ISBLANK(A65),".00",VLOOKUP(A65,'Danh mục'!$A$2:$D$1046,3,0))</f>
        <v>.00</v>
      </c>
      <c r="U65" s="60" t="str">
        <f>IF(ISBLANK(A65),".00",VLOOKUP(A65,'Danh mục'!$A$2:$D$1046,4,0))</f>
        <v>.00</v>
      </c>
      <c r="V65" s="35">
        <f t="shared" si="6"/>
        <v>0</v>
      </c>
      <c r="W65" s="38">
        <f t="shared" si="10" ref="W65:W128">IF(Q65=0,0,YEAR(Q65)+T65-1)</f>
        <v>0</v>
      </c>
      <c r="X65" s="39"/>
      <c r="Y65" s="58"/>
      <c r="Z65" s="35">
        <f t="shared" si="7"/>
        <v>0</v>
      </c>
      <c r="AA65" s="34"/>
      <c r="AB65" s="40"/>
      <c r="AC65" s="35">
        <f t="shared" si="8"/>
        <v>0</v>
      </c>
      <c r="AD65" s="35">
        <f t="shared" si="11" ref="AD65:AD128">Z65*AC65/100</f>
        <v>0</v>
      </c>
      <c r="AE65" s="54"/>
      <c r="AF65" s="40"/>
      <c r="AG65" s="37"/>
      <c r="AH65" s="35">
        <f t="shared" si="9"/>
        <v>0</v>
      </c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56" t="str">
        <f>IFERROR(VLOOKUP('Tài sản cố định'!AT65,'Danh mục'!$U$2:$V$500,2,0),"")</f>
        <v/>
      </c>
      <c r="AV65" s="34"/>
      <c r="AW65" s="34"/>
      <c r="AX65" s="50"/>
      <c r="AY65" s="50"/>
    </row>
    <row r="66" spans="1:51" s="36" customFormat="1" ht="15.75">
      <c r="A66" s="34"/>
      <c r="B66" s="57" t="str">
        <f>IF(ISBLANK(A66),"",VLOOKUP(A66,'Danh mục'!$A$2:$D$1046,2,0))</f>
        <v/>
      </c>
      <c r="C66" s="34"/>
      <c r="D66" s="34"/>
      <c r="E66" s="50"/>
      <c r="F66" s="34"/>
      <c r="G66" s="34"/>
      <c r="H66" s="34"/>
      <c r="I66" s="34"/>
      <c r="J66" s="34"/>
      <c r="K66" s="34"/>
      <c r="L66" s="34"/>
      <c r="M66" s="34"/>
      <c r="N66" s="58"/>
      <c r="O66" s="58"/>
      <c r="P66" s="58"/>
      <c r="Q66" s="58"/>
      <c r="R66" s="50"/>
      <c r="S66" s="50"/>
      <c r="T66" s="60" t="str">
        <f>IF(ISBLANK(A66),".00",VLOOKUP(A66,'Danh mục'!$A$2:$D$1046,3,0))</f>
        <v>.00</v>
      </c>
      <c r="U66" s="60" t="str">
        <f>IF(ISBLANK(A66),".00",VLOOKUP(A66,'Danh mục'!$A$2:$D$1046,4,0))</f>
        <v>.00</v>
      </c>
      <c r="V66" s="35">
        <f t="shared" si="6"/>
        <v>0</v>
      </c>
      <c r="W66" s="38">
        <f t="shared" si="10"/>
        <v>0</v>
      </c>
      <c r="X66" s="39"/>
      <c r="Y66" s="58"/>
      <c r="Z66" s="35">
        <f t="shared" si="7"/>
        <v>0</v>
      </c>
      <c r="AA66" s="34"/>
      <c r="AB66" s="40"/>
      <c r="AC66" s="35">
        <f t="shared" si="8"/>
        <v>0</v>
      </c>
      <c r="AD66" s="35">
        <f t="shared" si="11"/>
        <v>0</v>
      </c>
      <c r="AE66" s="54"/>
      <c r="AF66" s="40"/>
      <c r="AG66" s="37"/>
      <c r="AH66" s="35">
        <f t="shared" si="9"/>
        <v>0</v>
      </c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56" t="str">
        <f>IFERROR(VLOOKUP('Tài sản cố định'!AT66,'Danh mục'!$U$2:$V$500,2,0),"")</f>
        <v/>
      </c>
      <c r="AV66" s="34"/>
      <c r="AW66" s="34"/>
      <c r="AX66" s="50"/>
      <c r="AY66" s="50"/>
    </row>
    <row r="67" spans="1:51" s="36" customFormat="1" ht="15.75">
      <c r="A67" s="34"/>
      <c r="B67" s="57" t="str">
        <f>IF(ISBLANK(A67),"",VLOOKUP(A67,'Danh mục'!$A$2:$D$1046,2,0))</f>
        <v/>
      </c>
      <c r="C67" s="34"/>
      <c r="D67" s="34"/>
      <c r="E67" s="50"/>
      <c r="F67" s="34"/>
      <c r="G67" s="34"/>
      <c r="H67" s="34"/>
      <c r="I67" s="34"/>
      <c r="J67" s="34"/>
      <c r="K67" s="34"/>
      <c r="L67" s="34"/>
      <c r="M67" s="34"/>
      <c r="N67" s="58"/>
      <c r="O67" s="58"/>
      <c r="P67" s="58"/>
      <c r="Q67" s="58"/>
      <c r="R67" s="50"/>
      <c r="S67" s="50"/>
      <c r="T67" s="60" t="str">
        <f>IF(ISBLANK(A67),".00",VLOOKUP(A67,'Danh mục'!$A$2:$D$1046,3,0))</f>
        <v>.00</v>
      </c>
      <c r="U67" s="60" t="str">
        <f>IF(ISBLANK(A67),".00",VLOOKUP(A67,'Danh mục'!$A$2:$D$1046,4,0))</f>
        <v>.00</v>
      </c>
      <c r="V67" s="35">
        <f t="shared" si="6"/>
        <v>0</v>
      </c>
      <c r="W67" s="38">
        <f t="shared" si="10"/>
        <v>0</v>
      </c>
      <c r="X67" s="39"/>
      <c r="Y67" s="58"/>
      <c r="Z67" s="35">
        <f t="shared" si="7"/>
        <v>0</v>
      </c>
      <c r="AA67" s="34"/>
      <c r="AB67" s="40"/>
      <c r="AC67" s="35">
        <f t="shared" si="8"/>
        <v>0</v>
      </c>
      <c r="AD67" s="35">
        <f t="shared" si="11"/>
        <v>0</v>
      </c>
      <c r="AE67" s="54"/>
      <c r="AF67" s="40"/>
      <c r="AG67" s="37"/>
      <c r="AH67" s="35">
        <f t="shared" si="9"/>
        <v>0</v>
      </c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56" t="str">
        <f>IFERROR(VLOOKUP('Tài sản cố định'!AT67,'Danh mục'!$U$2:$V$500,2,0),"")</f>
        <v/>
      </c>
      <c r="AV67" s="34"/>
      <c r="AW67" s="34"/>
      <c r="AX67" s="50"/>
      <c r="AY67" s="50"/>
    </row>
    <row r="68" spans="1:51" s="36" customFormat="1" ht="15.75">
      <c r="A68" s="34"/>
      <c r="B68" s="57" t="str">
        <f>IF(ISBLANK(A68),"",VLOOKUP(A68,'Danh mục'!$A$2:$D$1046,2,0))</f>
        <v/>
      </c>
      <c r="C68" s="34"/>
      <c r="D68" s="34"/>
      <c r="E68" s="50"/>
      <c r="F68" s="34"/>
      <c r="G68" s="34"/>
      <c r="H68" s="34"/>
      <c r="I68" s="34"/>
      <c r="J68" s="34"/>
      <c r="K68" s="34"/>
      <c r="L68" s="34"/>
      <c r="M68" s="34"/>
      <c r="N68" s="58"/>
      <c r="O68" s="58"/>
      <c r="P68" s="58"/>
      <c r="Q68" s="58"/>
      <c r="R68" s="50"/>
      <c r="S68" s="50"/>
      <c r="T68" s="60" t="str">
        <f>IF(ISBLANK(A68),".00",VLOOKUP(A68,'Danh mục'!$A$2:$D$1046,3,0))</f>
        <v>.00</v>
      </c>
      <c r="U68" s="60" t="str">
        <f>IF(ISBLANK(A68),".00",VLOOKUP(A68,'Danh mục'!$A$2:$D$1046,4,0))</f>
        <v>.00</v>
      </c>
      <c r="V68" s="35">
        <f t="shared" si="6"/>
        <v>0</v>
      </c>
      <c r="W68" s="38">
        <f t="shared" si="10"/>
        <v>0</v>
      </c>
      <c r="X68" s="39"/>
      <c r="Y68" s="58"/>
      <c r="Z68" s="35">
        <f t="shared" si="7"/>
        <v>0</v>
      </c>
      <c r="AA68" s="34"/>
      <c r="AB68" s="40"/>
      <c r="AC68" s="35">
        <f t="shared" si="8"/>
        <v>0</v>
      </c>
      <c r="AD68" s="35">
        <f t="shared" si="11"/>
        <v>0</v>
      </c>
      <c r="AE68" s="54"/>
      <c r="AF68" s="40"/>
      <c r="AG68" s="37"/>
      <c r="AH68" s="35">
        <f t="shared" si="9"/>
        <v>0</v>
      </c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56" t="str">
        <f>IFERROR(VLOOKUP('Tài sản cố định'!AT68,'Danh mục'!$U$2:$V$500,2,0),"")</f>
        <v/>
      </c>
      <c r="AV68" s="34"/>
      <c r="AW68" s="34"/>
      <c r="AX68" s="50"/>
      <c r="AY68" s="50"/>
    </row>
    <row r="69" spans="1:51" s="36" customFormat="1" ht="15.75">
      <c r="A69" s="34"/>
      <c r="B69" s="57" t="str">
        <f>IF(ISBLANK(A69),"",VLOOKUP(A69,'Danh mục'!$A$2:$D$1046,2,0))</f>
        <v/>
      </c>
      <c r="C69" s="34"/>
      <c r="D69" s="34"/>
      <c r="E69" s="50"/>
      <c r="F69" s="34"/>
      <c r="G69" s="34"/>
      <c r="H69" s="34"/>
      <c r="I69" s="34"/>
      <c r="J69" s="34"/>
      <c r="K69" s="34"/>
      <c r="L69" s="34"/>
      <c r="M69" s="34"/>
      <c r="N69" s="58"/>
      <c r="O69" s="58"/>
      <c r="P69" s="58"/>
      <c r="Q69" s="58"/>
      <c r="R69" s="50"/>
      <c r="S69" s="50"/>
      <c r="T69" s="60" t="str">
        <f>IF(ISBLANK(A69),".00",VLOOKUP(A69,'Danh mục'!$A$2:$D$1046,3,0))</f>
        <v>.00</v>
      </c>
      <c r="U69" s="60" t="str">
        <f>IF(ISBLANK(A69),".00",VLOOKUP(A69,'Danh mục'!$A$2:$D$1046,4,0))</f>
        <v>.00</v>
      </c>
      <c r="V69" s="35">
        <f t="shared" si="6"/>
        <v>0</v>
      </c>
      <c r="W69" s="38">
        <f t="shared" si="10"/>
        <v>0</v>
      </c>
      <c r="X69" s="39"/>
      <c r="Y69" s="58"/>
      <c r="Z69" s="35">
        <f t="shared" si="7"/>
        <v>0</v>
      </c>
      <c r="AA69" s="34"/>
      <c r="AB69" s="40"/>
      <c r="AC69" s="35">
        <f t="shared" si="8"/>
        <v>0</v>
      </c>
      <c r="AD69" s="35">
        <f t="shared" si="11"/>
        <v>0</v>
      </c>
      <c r="AE69" s="54"/>
      <c r="AF69" s="40"/>
      <c r="AG69" s="37"/>
      <c r="AH69" s="35">
        <f t="shared" si="9"/>
        <v>0</v>
      </c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56" t="str">
        <f>IFERROR(VLOOKUP('Tài sản cố định'!AT69,'Danh mục'!$U$2:$V$500,2,0),"")</f>
        <v/>
      </c>
      <c r="AV69" s="34"/>
      <c r="AW69" s="34"/>
      <c r="AX69" s="50"/>
      <c r="AY69" s="50"/>
    </row>
    <row r="70" spans="1:51" s="36" customFormat="1" ht="15.75">
      <c r="A70" s="34"/>
      <c r="B70" s="57" t="str">
        <f>IF(ISBLANK(A70),"",VLOOKUP(A70,'Danh mục'!$A$2:$D$1046,2,0))</f>
        <v/>
      </c>
      <c r="C70" s="34"/>
      <c r="D70" s="34"/>
      <c r="E70" s="50"/>
      <c r="F70" s="34"/>
      <c r="G70" s="34"/>
      <c r="H70" s="34"/>
      <c r="I70" s="34"/>
      <c r="J70" s="34"/>
      <c r="K70" s="34"/>
      <c r="L70" s="34"/>
      <c r="M70" s="34"/>
      <c r="N70" s="58"/>
      <c r="O70" s="58"/>
      <c r="P70" s="58"/>
      <c r="Q70" s="58"/>
      <c r="R70" s="50"/>
      <c r="S70" s="50"/>
      <c r="T70" s="60" t="str">
        <f>IF(ISBLANK(A70),".00",VLOOKUP(A70,'Danh mục'!$A$2:$D$1046,3,0))</f>
        <v>.00</v>
      </c>
      <c r="U70" s="60" t="str">
        <f>IF(ISBLANK(A70),".00",VLOOKUP(A70,'Danh mục'!$A$2:$D$1046,4,0))</f>
        <v>.00</v>
      </c>
      <c r="V70" s="35">
        <f t="shared" si="6"/>
        <v>0</v>
      </c>
      <c r="W70" s="38">
        <f t="shared" si="10"/>
        <v>0</v>
      </c>
      <c r="X70" s="39"/>
      <c r="Y70" s="58"/>
      <c r="Z70" s="35">
        <f t="shared" si="7"/>
        <v>0</v>
      </c>
      <c r="AA70" s="34"/>
      <c r="AB70" s="40"/>
      <c r="AC70" s="35">
        <f t="shared" si="8"/>
        <v>0</v>
      </c>
      <c r="AD70" s="35">
        <f t="shared" si="11"/>
        <v>0</v>
      </c>
      <c r="AE70" s="54"/>
      <c r="AF70" s="40"/>
      <c r="AG70" s="37"/>
      <c r="AH70" s="35">
        <f t="shared" si="9"/>
        <v>0</v>
      </c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56" t="str">
        <f>IFERROR(VLOOKUP('Tài sản cố định'!AT70,'Danh mục'!$U$2:$V$500,2,0),"")</f>
        <v/>
      </c>
      <c r="AV70" s="34"/>
      <c r="AW70" s="34"/>
      <c r="AX70" s="50"/>
      <c r="AY70" s="50"/>
    </row>
    <row r="71" spans="1:51" s="36" customFormat="1" ht="15.75">
      <c r="A71" s="34"/>
      <c r="B71" s="57" t="str">
        <f>IF(ISBLANK(A71),"",VLOOKUP(A71,'Danh mục'!$A$2:$D$1046,2,0))</f>
        <v/>
      </c>
      <c r="C71" s="34"/>
      <c r="D71" s="34"/>
      <c r="E71" s="50"/>
      <c r="F71" s="34"/>
      <c r="G71" s="34"/>
      <c r="H71" s="34"/>
      <c r="I71" s="34"/>
      <c r="J71" s="34"/>
      <c r="K71" s="34"/>
      <c r="L71" s="34"/>
      <c r="M71" s="34"/>
      <c r="N71" s="58"/>
      <c r="O71" s="58"/>
      <c r="P71" s="58"/>
      <c r="Q71" s="58"/>
      <c r="R71" s="50"/>
      <c r="S71" s="50"/>
      <c r="T71" s="60" t="str">
        <f>IF(ISBLANK(A71),".00",VLOOKUP(A71,'Danh mục'!$A$2:$D$1046,3,0))</f>
        <v>.00</v>
      </c>
      <c r="U71" s="60" t="str">
        <f>IF(ISBLANK(A71),".00",VLOOKUP(A71,'Danh mục'!$A$2:$D$1046,4,0))</f>
        <v>.00</v>
      </c>
      <c r="V71" s="35">
        <f t="shared" si="6"/>
        <v>0</v>
      </c>
      <c r="W71" s="38">
        <f t="shared" si="10"/>
        <v>0</v>
      </c>
      <c r="X71" s="39"/>
      <c r="Y71" s="58"/>
      <c r="Z71" s="35">
        <f t="shared" si="7"/>
        <v>0</v>
      </c>
      <c r="AA71" s="34"/>
      <c r="AB71" s="40"/>
      <c r="AC71" s="35">
        <f t="shared" si="8"/>
        <v>0</v>
      </c>
      <c r="AD71" s="35">
        <f t="shared" si="11"/>
        <v>0</v>
      </c>
      <c r="AE71" s="54"/>
      <c r="AF71" s="40"/>
      <c r="AG71" s="37"/>
      <c r="AH71" s="35">
        <f t="shared" si="9"/>
        <v>0</v>
      </c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56" t="str">
        <f>IFERROR(VLOOKUP('Tài sản cố định'!AT71,'Danh mục'!$U$2:$V$500,2,0),"")</f>
        <v/>
      </c>
      <c r="AV71" s="34"/>
      <c r="AW71" s="34"/>
      <c r="AX71" s="50"/>
      <c r="AY71" s="50"/>
    </row>
    <row r="72" spans="1:51" s="36" customFormat="1" ht="15.75">
      <c r="A72" s="34"/>
      <c r="B72" s="57" t="str">
        <f>IF(ISBLANK(A72),"",VLOOKUP(A72,'Danh mục'!$A$2:$D$1046,2,0))</f>
        <v/>
      </c>
      <c r="C72" s="34"/>
      <c r="D72" s="34"/>
      <c r="E72" s="50"/>
      <c r="F72" s="34"/>
      <c r="G72" s="34"/>
      <c r="H72" s="34"/>
      <c r="I72" s="34"/>
      <c r="J72" s="34"/>
      <c r="K72" s="34"/>
      <c r="L72" s="34"/>
      <c r="M72" s="34"/>
      <c r="N72" s="58"/>
      <c r="O72" s="58"/>
      <c r="P72" s="58"/>
      <c r="Q72" s="58"/>
      <c r="R72" s="50"/>
      <c r="S72" s="50"/>
      <c r="T72" s="60" t="str">
        <f>IF(ISBLANK(A72),".00",VLOOKUP(A72,'Danh mục'!$A$2:$D$1046,3,0))</f>
        <v>.00</v>
      </c>
      <c r="U72" s="60" t="str">
        <f>IF(ISBLANK(A72),".00",VLOOKUP(A72,'Danh mục'!$A$2:$D$1046,4,0))</f>
        <v>.00</v>
      </c>
      <c r="V72" s="35">
        <f t="shared" si="6"/>
        <v>0</v>
      </c>
      <c r="W72" s="38">
        <f t="shared" si="10"/>
        <v>0</v>
      </c>
      <c r="X72" s="39"/>
      <c r="Y72" s="58"/>
      <c r="Z72" s="35">
        <f t="shared" si="7"/>
        <v>0</v>
      </c>
      <c r="AA72" s="34"/>
      <c r="AB72" s="40"/>
      <c r="AC72" s="35">
        <f t="shared" si="8"/>
        <v>0</v>
      </c>
      <c r="AD72" s="35">
        <f t="shared" si="11"/>
        <v>0</v>
      </c>
      <c r="AE72" s="54"/>
      <c r="AF72" s="40"/>
      <c r="AG72" s="37"/>
      <c r="AH72" s="35">
        <f t="shared" si="9"/>
        <v>0</v>
      </c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56" t="str">
        <f>IFERROR(VLOOKUP('Tài sản cố định'!AT72,'Danh mục'!$U$2:$V$500,2,0),"")</f>
        <v/>
      </c>
      <c r="AV72" s="34"/>
      <c r="AW72" s="34"/>
      <c r="AX72" s="50"/>
      <c r="AY72" s="50"/>
    </row>
    <row r="73" spans="1:51" s="36" customFormat="1" ht="15.75">
      <c r="A73" s="34"/>
      <c r="B73" s="57" t="str">
        <f>IF(ISBLANK(A73),"",VLOOKUP(A73,'Danh mục'!$A$2:$D$1046,2,0))</f>
        <v/>
      </c>
      <c r="C73" s="34"/>
      <c r="D73" s="34"/>
      <c r="E73" s="50"/>
      <c r="F73" s="34"/>
      <c r="G73" s="34"/>
      <c r="H73" s="34"/>
      <c r="I73" s="34"/>
      <c r="J73" s="34"/>
      <c r="K73" s="34"/>
      <c r="L73" s="34"/>
      <c r="M73" s="34"/>
      <c r="N73" s="58"/>
      <c r="O73" s="58"/>
      <c r="P73" s="58"/>
      <c r="Q73" s="58"/>
      <c r="R73" s="50"/>
      <c r="S73" s="50"/>
      <c r="T73" s="60" t="str">
        <f>IF(ISBLANK(A73),".00",VLOOKUP(A73,'Danh mục'!$A$2:$D$1046,3,0))</f>
        <v>.00</v>
      </c>
      <c r="U73" s="60" t="str">
        <f>IF(ISBLANK(A73),".00",VLOOKUP(A73,'Danh mục'!$A$2:$D$1046,4,0))</f>
        <v>.00</v>
      </c>
      <c r="V73" s="35">
        <f t="shared" si="6"/>
        <v>0</v>
      </c>
      <c r="W73" s="38">
        <f t="shared" si="10"/>
        <v>0</v>
      </c>
      <c r="X73" s="39"/>
      <c r="Y73" s="58"/>
      <c r="Z73" s="35">
        <f t="shared" si="7"/>
        <v>0</v>
      </c>
      <c r="AA73" s="34"/>
      <c r="AB73" s="40"/>
      <c r="AC73" s="35">
        <f t="shared" si="8"/>
        <v>0</v>
      </c>
      <c r="AD73" s="35">
        <f t="shared" si="11"/>
        <v>0</v>
      </c>
      <c r="AE73" s="54"/>
      <c r="AF73" s="40"/>
      <c r="AG73" s="37"/>
      <c r="AH73" s="35">
        <f t="shared" si="9"/>
        <v>0</v>
      </c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56" t="str">
        <f>IFERROR(VLOOKUP('Tài sản cố định'!AT73,'Danh mục'!$U$2:$V$500,2,0),"")</f>
        <v/>
      </c>
      <c r="AV73" s="34"/>
      <c r="AW73" s="34"/>
      <c r="AX73" s="50"/>
      <c r="AY73" s="50"/>
    </row>
    <row r="74" spans="1:51" s="36" customFormat="1" ht="15.75">
      <c r="A74" s="34"/>
      <c r="B74" s="57" t="str">
        <f>IF(ISBLANK(A74),"",VLOOKUP(A74,'Danh mục'!$A$2:$D$1046,2,0))</f>
        <v/>
      </c>
      <c r="C74" s="34"/>
      <c r="D74" s="34"/>
      <c r="E74" s="50"/>
      <c r="F74" s="34"/>
      <c r="G74" s="34"/>
      <c r="H74" s="34"/>
      <c r="I74" s="34"/>
      <c r="J74" s="34"/>
      <c r="K74" s="34"/>
      <c r="L74" s="34"/>
      <c r="M74" s="34"/>
      <c r="N74" s="58"/>
      <c r="O74" s="58"/>
      <c r="P74" s="58"/>
      <c r="Q74" s="58"/>
      <c r="R74" s="50"/>
      <c r="S74" s="50"/>
      <c r="T74" s="60" t="str">
        <f>IF(ISBLANK(A74),".00",VLOOKUP(A74,'Danh mục'!$A$2:$D$1046,3,0))</f>
        <v>.00</v>
      </c>
      <c r="U74" s="60" t="str">
        <f>IF(ISBLANK(A74),".00",VLOOKUP(A74,'Danh mục'!$A$2:$D$1046,4,0))</f>
        <v>.00</v>
      </c>
      <c r="V74" s="35">
        <f t="shared" si="6"/>
        <v>0</v>
      </c>
      <c r="W74" s="38">
        <f t="shared" si="10"/>
        <v>0</v>
      </c>
      <c r="X74" s="39"/>
      <c r="Y74" s="58"/>
      <c r="Z74" s="35">
        <f t="shared" si="7"/>
        <v>0</v>
      </c>
      <c r="AA74" s="34"/>
      <c r="AB74" s="40"/>
      <c r="AC74" s="35">
        <f t="shared" si="8"/>
        <v>0</v>
      </c>
      <c r="AD74" s="35">
        <f t="shared" si="11"/>
        <v>0</v>
      </c>
      <c r="AE74" s="54"/>
      <c r="AF74" s="40"/>
      <c r="AG74" s="37"/>
      <c r="AH74" s="35">
        <f t="shared" si="9"/>
        <v>0</v>
      </c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56" t="str">
        <f>IFERROR(VLOOKUP('Tài sản cố định'!AT74,'Danh mục'!$U$2:$V$500,2,0),"")</f>
        <v/>
      </c>
      <c r="AV74" s="34"/>
      <c r="AW74" s="34"/>
      <c r="AX74" s="50"/>
      <c r="AY74" s="50"/>
    </row>
    <row r="75" spans="1:51" s="36" customFormat="1" ht="15.75">
      <c r="A75" s="34"/>
      <c r="B75" s="57" t="str">
        <f>IF(ISBLANK(A75),"",VLOOKUP(A75,'Danh mục'!$A$2:$D$1046,2,0))</f>
        <v/>
      </c>
      <c r="C75" s="34"/>
      <c r="D75" s="34"/>
      <c r="E75" s="50"/>
      <c r="F75" s="34"/>
      <c r="G75" s="34"/>
      <c r="H75" s="34"/>
      <c r="I75" s="34"/>
      <c r="J75" s="34"/>
      <c r="K75" s="34"/>
      <c r="L75" s="34"/>
      <c r="M75" s="34"/>
      <c r="N75" s="58"/>
      <c r="O75" s="58"/>
      <c r="P75" s="58"/>
      <c r="Q75" s="58"/>
      <c r="R75" s="50"/>
      <c r="S75" s="50"/>
      <c r="T75" s="60" t="str">
        <f>IF(ISBLANK(A75),".00",VLOOKUP(A75,'Danh mục'!$A$2:$D$1046,3,0))</f>
        <v>.00</v>
      </c>
      <c r="U75" s="60" t="str">
        <f>IF(ISBLANK(A75),".00",VLOOKUP(A75,'Danh mục'!$A$2:$D$1046,4,0))</f>
        <v>.00</v>
      </c>
      <c r="V75" s="35">
        <f t="shared" si="6"/>
        <v>0</v>
      </c>
      <c r="W75" s="38">
        <f t="shared" si="10"/>
        <v>0</v>
      </c>
      <c r="X75" s="39"/>
      <c r="Y75" s="58"/>
      <c r="Z75" s="35">
        <f t="shared" si="7"/>
        <v>0</v>
      </c>
      <c r="AA75" s="34"/>
      <c r="AB75" s="40"/>
      <c r="AC75" s="35">
        <f t="shared" si="8"/>
        <v>0</v>
      </c>
      <c r="AD75" s="35">
        <f t="shared" si="11"/>
        <v>0</v>
      </c>
      <c r="AE75" s="54"/>
      <c r="AF75" s="40"/>
      <c r="AG75" s="37"/>
      <c r="AH75" s="35">
        <f t="shared" si="9"/>
        <v>0</v>
      </c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56" t="str">
        <f>IFERROR(VLOOKUP('Tài sản cố định'!AT75,'Danh mục'!$U$2:$V$500,2,0),"")</f>
        <v/>
      </c>
      <c r="AV75" s="34"/>
      <c r="AW75" s="34"/>
      <c r="AX75" s="50"/>
      <c r="AY75" s="50"/>
    </row>
    <row r="76" spans="1:51" s="36" customFormat="1" ht="15.75">
      <c r="A76" s="34"/>
      <c r="B76" s="57" t="str">
        <f>IF(ISBLANK(A76),"",VLOOKUP(A76,'Danh mục'!$A$2:$D$1046,2,0))</f>
        <v/>
      </c>
      <c r="C76" s="34"/>
      <c r="D76" s="34"/>
      <c r="E76" s="50"/>
      <c r="F76" s="34"/>
      <c r="G76" s="34"/>
      <c r="H76" s="34"/>
      <c r="I76" s="34"/>
      <c r="J76" s="34"/>
      <c r="K76" s="34"/>
      <c r="L76" s="34"/>
      <c r="M76" s="34"/>
      <c r="N76" s="58"/>
      <c r="O76" s="58"/>
      <c r="P76" s="58"/>
      <c r="Q76" s="58"/>
      <c r="R76" s="50"/>
      <c r="S76" s="50"/>
      <c r="T76" s="60" t="str">
        <f>IF(ISBLANK(A76),".00",VLOOKUP(A76,'Danh mục'!$A$2:$D$1046,3,0))</f>
        <v>.00</v>
      </c>
      <c r="U76" s="60" t="str">
        <f>IF(ISBLANK(A76),".00",VLOOKUP(A76,'Danh mục'!$A$2:$D$1046,4,0))</f>
        <v>.00</v>
      </c>
      <c r="V76" s="35">
        <f t="shared" si="6"/>
        <v>0</v>
      </c>
      <c r="W76" s="38">
        <f t="shared" si="10"/>
        <v>0</v>
      </c>
      <c r="X76" s="39"/>
      <c r="Y76" s="58"/>
      <c r="Z76" s="35">
        <f t="shared" si="7"/>
        <v>0</v>
      </c>
      <c r="AA76" s="34"/>
      <c r="AB76" s="40"/>
      <c r="AC76" s="35">
        <f t="shared" si="8"/>
        <v>0</v>
      </c>
      <c r="AD76" s="35">
        <f t="shared" si="11"/>
        <v>0</v>
      </c>
      <c r="AE76" s="54"/>
      <c r="AF76" s="40"/>
      <c r="AG76" s="37"/>
      <c r="AH76" s="35">
        <f t="shared" si="9"/>
        <v>0</v>
      </c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56" t="str">
        <f>IFERROR(VLOOKUP('Tài sản cố định'!AT76,'Danh mục'!$U$2:$V$500,2,0),"")</f>
        <v/>
      </c>
      <c r="AV76" s="34"/>
      <c r="AW76" s="34"/>
      <c r="AX76" s="50"/>
      <c r="AY76" s="50"/>
    </row>
    <row r="77" spans="1:51" s="36" customFormat="1" ht="15.75">
      <c r="A77" s="34"/>
      <c r="B77" s="57" t="str">
        <f>IF(ISBLANK(A77),"",VLOOKUP(A77,'Danh mục'!$A$2:$D$1046,2,0))</f>
        <v/>
      </c>
      <c r="C77" s="34"/>
      <c r="D77" s="34"/>
      <c r="E77" s="50"/>
      <c r="F77" s="34"/>
      <c r="G77" s="34"/>
      <c r="H77" s="34"/>
      <c r="I77" s="34"/>
      <c r="J77" s="34"/>
      <c r="K77" s="34"/>
      <c r="L77" s="34"/>
      <c r="M77" s="34"/>
      <c r="N77" s="58"/>
      <c r="O77" s="58"/>
      <c r="P77" s="58"/>
      <c r="Q77" s="58"/>
      <c r="R77" s="50"/>
      <c r="S77" s="50"/>
      <c r="T77" s="60" t="str">
        <f>IF(ISBLANK(A77),".00",VLOOKUP(A77,'Danh mục'!$A$2:$D$1046,3,0))</f>
        <v>.00</v>
      </c>
      <c r="U77" s="60" t="str">
        <f>IF(ISBLANK(A77),".00",VLOOKUP(A77,'Danh mục'!$A$2:$D$1046,4,0))</f>
        <v>.00</v>
      </c>
      <c r="V77" s="35">
        <f t="shared" si="6"/>
        <v>0</v>
      </c>
      <c r="W77" s="38">
        <f t="shared" si="10"/>
        <v>0</v>
      </c>
      <c r="X77" s="39"/>
      <c r="Y77" s="58"/>
      <c r="Z77" s="35">
        <f t="shared" si="7"/>
        <v>0</v>
      </c>
      <c r="AA77" s="34"/>
      <c r="AB77" s="40"/>
      <c r="AC77" s="35">
        <f t="shared" si="8"/>
        <v>0</v>
      </c>
      <c r="AD77" s="35">
        <f t="shared" si="11"/>
        <v>0</v>
      </c>
      <c r="AE77" s="54"/>
      <c r="AF77" s="40"/>
      <c r="AG77" s="37"/>
      <c r="AH77" s="35">
        <f t="shared" si="9"/>
        <v>0</v>
      </c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56" t="str">
        <f>IFERROR(VLOOKUP('Tài sản cố định'!AT77,'Danh mục'!$U$2:$V$500,2,0),"")</f>
        <v/>
      </c>
      <c r="AV77" s="34"/>
      <c r="AW77" s="34"/>
      <c r="AX77" s="50"/>
      <c r="AY77" s="50"/>
    </row>
    <row r="78" spans="1:51" s="36" customFormat="1" ht="15.75">
      <c r="A78" s="34"/>
      <c r="B78" s="57" t="str">
        <f>IF(ISBLANK(A78),"",VLOOKUP(A78,'Danh mục'!$A$2:$D$1046,2,0))</f>
        <v/>
      </c>
      <c r="C78" s="34"/>
      <c r="D78" s="34"/>
      <c r="E78" s="50"/>
      <c r="F78" s="34"/>
      <c r="G78" s="34"/>
      <c r="H78" s="34"/>
      <c r="I78" s="34"/>
      <c r="J78" s="34"/>
      <c r="K78" s="34"/>
      <c r="L78" s="34"/>
      <c r="M78" s="34"/>
      <c r="N78" s="58"/>
      <c r="O78" s="58"/>
      <c r="P78" s="58"/>
      <c r="Q78" s="58"/>
      <c r="R78" s="50"/>
      <c r="S78" s="50"/>
      <c r="T78" s="60" t="str">
        <f>IF(ISBLANK(A78),".00",VLOOKUP(A78,'Danh mục'!$A$2:$D$1046,3,0))</f>
        <v>.00</v>
      </c>
      <c r="U78" s="60" t="str">
        <f>IF(ISBLANK(A78),".00",VLOOKUP(A78,'Danh mục'!$A$2:$D$1046,4,0))</f>
        <v>.00</v>
      </c>
      <c r="V78" s="35">
        <f t="shared" si="6"/>
        <v>0</v>
      </c>
      <c r="W78" s="38">
        <f t="shared" si="10"/>
        <v>0</v>
      </c>
      <c r="X78" s="39"/>
      <c r="Y78" s="58"/>
      <c r="Z78" s="35">
        <f t="shared" si="7"/>
        <v>0</v>
      </c>
      <c r="AA78" s="34"/>
      <c r="AB78" s="40"/>
      <c r="AC78" s="35">
        <f t="shared" si="8"/>
        <v>0</v>
      </c>
      <c r="AD78" s="35">
        <f t="shared" si="11"/>
        <v>0</v>
      </c>
      <c r="AE78" s="54"/>
      <c r="AF78" s="40"/>
      <c r="AG78" s="37"/>
      <c r="AH78" s="35">
        <f t="shared" si="9"/>
        <v>0</v>
      </c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56" t="str">
        <f>IFERROR(VLOOKUP('Tài sản cố định'!AT78,'Danh mục'!$U$2:$V$500,2,0),"")</f>
        <v/>
      </c>
      <c r="AV78" s="34"/>
      <c r="AW78" s="34"/>
      <c r="AX78" s="50"/>
      <c r="AY78" s="50"/>
    </row>
    <row r="79" spans="1:51" s="36" customFormat="1" ht="15.75">
      <c r="A79" s="34"/>
      <c r="B79" s="57" t="str">
        <f>IF(ISBLANK(A79),"",VLOOKUP(A79,'Danh mục'!$A$2:$D$1046,2,0))</f>
        <v/>
      </c>
      <c r="C79" s="34"/>
      <c r="D79" s="34"/>
      <c r="E79" s="50"/>
      <c r="F79" s="34"/>
      <c r="G79" s="34"/>
      <c r="H79" s="34"/>
      <c r="I79" s="34"/>
      <c r="J79" s="34"/>
      <c r="K79" s="34"/>
      <c r="L79" s="34"/>
      <c r="M79" s="34"/>
      <c r="N79" s="58"/>
      <c r="O79" s="58"/>
      <c r="P79" s="58"/>
      <c r="Q79" s="58"/>
      <c r="R79" s="50"/>
      <c r="S79" s="50"/>
      <c r="T79" s="60" t="str">
        <f>IF(ISBLANK(A79),".00",VLOOKUP(A79,'Danh mục'!$A$2:$D$1046,3,0))</f>
        <v>.00</v>
      </c>
      <c r="U79" s="60" t="str">
        <f>IF(ISBLANK(A79),".00",VLOOKUP(A79,'Danh mục'!$A$2:$D$1046,4,0))</f>
        <v>.00</v>
      </c>
      <c r="V79" s="35">
        <f t="shared" si="6"/>
        <v>0</v>
      </c>
      <c r="W79" s="38">
        <f t="shared" si="10"/>
        <v>0</v>
      </c>
      <c r="X79" s="39"/>
      <c r="Y79" s="58"/>
      <c r="Z79" s="35">
        <f t="shared" si="7"/>
        <v>0</v>
      </c>
      <c r="AA79" s="34"/>
      <c r="AB79" s="40"/>
      <c r="AC79" s="35">
        <f t="shared" si="8"/>
        <v>0</v>
      </c>
      <c r="AD79" s="35">
        <f t="shared" si="11"/>
        <v>0</v>
      </c>
      <c r="AE79" s="54"/>
      <c r="AF79" s="40"/>
      <c r="AG79" s="37"/>
      <c r="AH79" s="35">
        <f t="shared" si="9"/>
        <v>0</v>
      </c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56" t="str">
        <f>IFERROR(VLOOKUP('Tài sản cố định'!AT79,'Danh mục'!$U$2:$V$500,2,0),"")</f>
        <v/>
      </c>
      <c r="AV79" s="34"/>
      <c r="AW79" s="34"/>
      <c r="AX79" s="50"/>
      <c r="AY79" s="50"/>
    </row>
    <row r="80" spans="1:51" s="36" customFormat="1" ht="15.75">
      <c r="A80" s="34"/>
      <c r="B80" s="57" t="str">
        <f>IF(ISBLANK(A80),"",VLOOKUP(A80,'Danh mục'!$A$2:$D$1046,2,0))</f>
        <v/>
      </c>
      <c r="C80" s="34"/>
      <c r="D80" s="34"/>
      <c r="E80" s="50"/>
      <c r="F80" s="34"/>
      <c r="G80" s="34"/>
      <c r="H80" s="34"/>
      <c r="I80" s="34"/>
      <c r="J80" s="34"/>
      <c r="K80" s="34"/>
      <c r="L80" s="34"/>
      <c r="M80" s="34"/>
      <c r="N80" s="58"/>
      <c r="O80" s="58"/>
      <c r="P80" s="58"/>
      <c r="Q80" s="58"/>
      <c r="R80" s="50"/>
      <c r="S80" s="50"/>
      <c r="T80" s="60" t="str">
        <f>IF(ISBLANK(A80),".00",VLOOKUP(A80,'Danh mục'!$A$2:$D$1046,3,0))</f>
        <v>.00</v>
      </c>
      <c r="U80" s="60" t="str">
        <f>IF(ISBLANK(A80),".00",VLOOKUP(A80,'Danh mục'!$A$2:$D$1046,4,0))</f>
        <v>.00</v>
      </c>
      <c r="V80" s="35">
        <f t="shared" si="6"/>
        <v>0</v>
      </c>
      <c r="W80" s="38">
        <f t="shared" si="10"/>
        <v>0</v>
      </c>
      <c r="X80" s="39"/>
      <c r="Y80" s="58"/>
      <c r="Z80" s="35">
        <f t="shared" si="7"/>
        <v>0</v>
      </c>
      <c r="AA80" s="34"/>
      <c r="AB80" s="40"/>
      <c r="AC80" s="35">
        <f t="shared" si="8"/>
        <v>0</v>
      </c>
      <c r="AD80" s="35">
        <f t="shared" si="11"/>
        <v>0</v>
      </c>
      <c r="AE80" s="54"/>
      <c r="AF80" s="40"/>
      <c r="AG80" s="37"/>
      <c r="AH80" s="35">
        <f t="shared" si="9"/>
        <v>0</v>
      </c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56" t="str">
        <f>IFERROR(VLOOKUP('Tài sản cố định'!AT80,'Danh mục'!$U$2:$V$500,2,0),"")</f>
        <v/>
      </c>
      <c r="AV80" s="34"/>
      <c r="AW80" s="34"/>
      <c r="AX80" s="50"/>
      <c r="AY80" s="50"/>
    </row>
    <row r="81" spans="1:51" s="36" customFormat="1" ht="15.75">
      <c r="A81" s="34"/>
      <c r="B81" s="57" t="str">
        <f>IF(ISBLANK(A81),"",VLOOKUP(A81,'Danh mục'!$A$2:$D$1046,2,0))</f>
        <v/>
      </c>
      <c r="C81" s="34"/>
      <c r="D81" s="34"/>
      <c r="E81" s="50"/>
      <c r="F81" s="34"/>
      <c r="G81" s="34"/>
      <c r="H81" s="34"/>
      <c r="I81" s="34"/>
      <c r="J81" s="34"/>
      <c r="K81" s="34"/>
      <c r="L81" s="34"/>
      <c r="M81" s="34"/>
      <c r="N81" s="58"/>
      <c r="O81" s="58"/>
      <c r="P81" s="58"/>
      <c r="Q81" s="58"/>
      <c r="R81" s="50"/>
      <c r="S81" s="50"/>
      <c r="T81" s="60" t="str">
        <f>IF(ISBLANK(A81),".00",VLOOKUP(A81,'Danh mục'!$A$2:$D$1046,3,0))</f>
        <v>.00</v>
      </c>
      <c r="U81" s="60" t="str">
        <f>IF(ISBLANK(A81),".00",VLOOKUP(A81,'Danh mục'!$A$2:$D$1046,4,0))</f>
        <v>.00</v>
      </c>
      <c r="V81" s="35">
        <f t="shared" si="6"/>
        <v>0</v>
      </c>
      <c r="W81" s="38">
        <f t="shared" si="10"/>
        <v>0</v>
      </c>
      <c r="X81" s="39"/>
      <c r="Y81" s="58"/>
      <c r="Z81" s="35">
        <f t="shared" si="7"/>
        <v>0</v>
      </c>
      <c r="AA81" s="34"/>
      <c r="AB81" s="40"/>
      <c r="AC81" s="35">
        <f t="shared" si="8"/>
        <v>0</v>
      </c>
      <c r="AD81" s="35">
        <f t="shared" si="11"/>
        <v>0</v>
      </c>
      <c r="AE81" s="54"/>
      <c r="AF81" s="40"/>
      <c r="AG81" s="37"/>
      <c r="AH81" s="35">
        <f t="shared" si="9"/>
        <v>0</v>
      </c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56" t="str">
        <f>IFERROR(VLOOKUP('Tài sản cố định'!AT81,'Danh mục'!$U$2:$V$500,2,0),"")</f>
        <v/>
      </c>
      <c r="AV81" s="34"/>
      <c r="AW81" s="34"/>
      <c r="AX81" s="50"/>
      <c r="AY81" s="50"/>
    </row>
    <row r="82" spans="1:51" s="36" customFormat="1" ht="15.75">
      <c r="A82" s="34"/>
      <c r="B82" s="57" t="str">
        <f>IF(ISBLANK(A82),"",VLOOKUP(A82,'Danh mục'!$A$2:$D$1046,2,0))</f>
        <v/>
      </c>
      <c r="C82" s="34"/>
      <c r="D82" s="34"/>
      <c r="E82" s="50"/>
      <c r="F82" s="34"/>
      <c r="G82" s="34"/>
      <c r="H82" s="34"/>
      <c r="I82" s="34"/>
      <c r="J82" s="34"/>
      <c r="K82" s="34"/>
      <c r="L82" s="34"/>
      <c r="M82" s="34"/>
      <c r="N82" s="58"/>
      <c r="O82" s="58"/>
      <c r="P82" s="58"/>
      <c r="Q82" s="58"/>
      <c r="R82" s="50"/>
      <c r="S82" s="50"/>
      <c r="T82" s="60" t="str">
        <f>IF(ISBLANK(A82),".00",VLOOKUP(A82,'Danh mục'!$A$2:$D$1046,3,0))</f>
        <v>.00</v>
      </c>
      <c r="U82" s="60" t="str">
        <f>IF(ISBLANK(A82),".00",VLOOKUP(A82,'Danh mục'!$A$2:$D$1046,4,0))</f>
        <v>.00</v>
      </c>
      <c r="V82" s="35">
        <f t="shared" si="6"/>
        <v>0</v>
      </c>
      <c r="W82" s="38">
        <f t="shared" si="10"/>
        <v>0</v>
      </c>
      <c r="X82" s="39"/>
      <c r="Y82" s="58"/>
      <c r="Z82" s="35">
        <f t="shared" si="7"/>
        <v>0</v>
      </c>
      <c r="AA82" s="34"/>
      <c r="AB82" s="40"/>
      <c r="AC82" s="35">
        <f t="shared" si="8"/>
        <v>0</v>
      </c>
      <c r="AD82" s="35">
        <f t="shared" si="11"/>
        <v>0</v>
      </c>
      <c r="AE82" s="54"/>
      <c r="AF82" s="40"/>
      <c r="AG82" s="37"/>
      <c r="AH82" s="35">
        <f t="shared" si="9"/>
        <v>0</v>
      </c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56" t="str">
        <f>IFERROR(VLOOKUP('Tài sản cố định'!AT82,'Danh mục'!$U$2:$V$500,2,0),"")</f>
        <v/>
      </c>
      <c r="AV82" s="34"/>
      <c r="AW82" s="34"/>
      <c r="AX82" s="50"/>
      <c r="AY82" s="50"/>
    </row>
    <row r="83" spans="1:51" s="36" customFormat="1" ht="15.75">
      <c r="A83" s="34"/>
      <c r="B83" s="57" t="str">
        <f>IF(ISBLANK(A83),"",VLOOKUP(A83,'Danh mục'!$A$2:$D$1046,2,0))</f>
        <v/>
      </c>
      <c r="C83" s="34"/>
      <c r="D83" s="34"/>
      <c r="E83" s="50"/>
      <c r="F83" s="34"/>
      <c r="G83" s="34"/>
      <c r="H83" s="34"/>
      <c r="I83" s="34"/>
      <c r="J83" s="34"/>
      <c r="K83" s="34"/>
      <c r="L83" s="34"/>
      <c r="M83" s="34"/>
      <c r="N83" s="58"/>
      <c r="O83" s="58"/>
      <c r="P83" s="58"/>
      <c r="Q83" s="58"/>
      <c r="R83" s="50"/>
      <c r="S83" s="50"/>
      <c r="T83" s="60" t="str">
        <f>IF(ISBLANK(A83),".00",VLOOKUP(A83,'Danh mục'!$A$2:$D$1046,3,0))</f>
        <v>.00</v>
      </c>
      <c r="U83" s="60" t="str">
        <f>IF(ISBLANK(A83),".00",VLOOKUP(A83,'Danh mục'!$A$2:$D$1046,4,0))</f>
        <v>.00</v>
      </c>
      <c r="V83" s="35">
        <f t="shared" si="6"/>
        <v>0</v>
      </c>
      <c r="W83" s="38">
        <f t="shared" si="10"/>
        <v>0</v>
      </c>
      <c r="X83" s="39"/>
      <c r="Y83" s="58"/>
      <c r="Z83" s="35">
        <f t="shared" si="7"/>
        <v>0</v>
      </c>
      <c r="AA83" s="34"/>
      <c r="AB83" s="40"/>
      <c r="AC83" s="35">
        <f t="shared" si="8"/>
        <v>0</v>
      </c>
      <c r="AD83" s="35">
        <f t="shared" si="11"/>
        <v>0</v>
      </c>
      <c r="AE83" s="54"/>
      <c r="AF83" s="40"/>
      <c r="AG83" s="37"/>
      <c r="AH83" s="35">
        <f t="shared" si="9"/>
        <v>0</v>
      </c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56" t="str">
        <f>IFERROR(VLOOKUP('Tài sản cố định'!AT83,'Danh mục'!$U$2:$V$500,2,0),"")</f>
        <v/>
      </c>
      <c r="AV83" s="34"/>
      <c r="AW83" s="34"/>
      <c r="AX83" s="50"/>
      <c r="AY83" s="50"/>
    </row>
    <row r="84" spans="1:51" s="36" customFormat="1" ht="15.75">
      <c r="A84" s="34"/>
      <c r="B84" s="57" t="str">
        <f>IF(ISBLANK(A84),"",VLOOKUP(A84,'Danh mục'!$A$2:$D$1046,2,0))</f>
        <v/>
      </c>
      <c r="C84" s="34"/>
      <c r="D84" s="34"/>
      <c r="E84" s="50"/>
      <c r="F84" s="34"/>
      <c r="G84" s="34"/>
      <c r="H84" s="34"/>
      <c r="I84" s="34"/>
      <c r="J84" s="34"/>
      <c r="K84" s="34"/>
      <c r="L84" s="34"/>
      <c r="M84" s="34"/>
      <c r="N84" s="58"/>
      <c r="O84" s="58"/>
      <c r="P84" s="58"/>
      <c r="Q84" s="58"/>
      <c r="R84" s="50"/>
      <c r="S84" s="50"/>
      <c r="T84" s="60" t="str">
        <f>IF(ISBLANK(A84),".00",VLOOKUP(A84,'Danh mục'!$A$2:$D$1046,3,0))</f>
        <v>.00</v>
      </c>
      <c r="U84" s="60" t="str">
        <f>IF(ISBLANK(A84),".00",VLOOKUP(A84,'Danh mục'!$A$2:$D$1046,4,0))</f>
        <v>.00</v>
      </c>
      <c r="V84" s="35">
        <f t="shared" si="6"/>
        <v>0</v>
      </c>
      <c r="W84" s="38">
        <f t="shared" si="10"/>
        <v>0</v>
      </c>
      <c r="X84" s="39"/>
      <c r="Y84" s="58"/>
      <c r="Z84" s="35">
        <f t="shared" si="7"/>
        <v>0</v>
      </c>
      <c r="AA84" s="34"/>
      <c r="AB84" s="40"/>
      <c r="AC84" s="35">
        <f t="shared" si="8"/>
        <v>0</v>
      </c>
      <c r="AD84" s="35">
        <f t="shared" si="11"/>
        <v>0</v>
      </c>
      <c r="AE84" s="54"/>
      <c r="AF84" s="40"/>
      <c r="AG84" s="37"/>
      <c r="AH84" s="35">
        <f t="shared" si="9"/>
        <v>0</v>
      </c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56" t="str">
        <f>IFERROR(VLOOKUP('Tài sản cố định'!AT84,'Danh mục'!$U$2:$V$500,2,0),"")</f>
        <v/>
      </c>
      <c r="AV84" s="34"/>
      <c r="AW84" s="34"/>
      <c r="AX84" s="50"/>
      <c r="AY84" s="50"/>
    </row>
    <row r="85" spans="1:51" s="36" customFormat="1" ht="15.75">
      <c r="A85" s="34"/>
      <c r="B85" s="57" t="str">
        <f>IF(ISBLANK(A85),"",VLOOKUP(A85,'Danh mục'!$A$2:$D$1046,2,0))</f>
        <v/>
      </c>
      <c r="C85" s="34"/>
      <c r="D85" s="34"/>
      <c r="E85" s="50"/>
      <c r="F85" s="34"/>
      <c r="G85" s="34"/>
      <c r="H85" s="34"/>
      <c r="I85" s="34"/>
      <c r="J85" s="34"/>
      <c r="K85" s="34"/>
      <c r="L85" s="34"/>
      <c r="M85" s="34"/>
      <c r="N85" s="58"/>
      <c r="O85" s="58"/>
      <c r="P85" s="58"/>
      <c r="Q85" s="58"/>
      <c r="R85" s="50"/>
      <c r="S85" s="50"/>
      <c r="T85" s="60" t="str">
        <f>IF(ISBLANK(A85),".00",VLOOKUP(A85,'Danh mục'!$A$2:$D$1046,3,0))</f>
        <v>.00</v>
      </c>
      <c r="U85" s="60" t="str">
        <f>IF(ISBLANK(A85),".00",VLOOKUP(A85,'Danh mục'!$A$2:$D$1046,4,0))</f>
        <v>.00</v>
      </c>
      <c r="V85" s="35">
        <f t="shared" si="6"/>
        <v>0</v>
      </c>
      <c r="W85" s="38">
        <f t="shared" si="10"/>
        <v>0</v>
      </c>
      <c r="X85" s="39"/>
      <c r="Y85" s="58"/>
      <c r="Z85" s="35">
        <f t="shared" si="7"/>
        <v>0</v>
      </c>
      <c r="AA85" s="34"/>
      <c r="AB85" s="40"/>
      <c r="AC85" s="35">
        <f t="shared" si="8"/>
        <v>0</v>
      </c>
      <c r="AD85" s="35">
        <f t="shared" si="11"/>
        <v>0</v>
      </c>
      <c r="AE85" s="54"/>
      <c r="AF85" s="40"/>
      <c r="AG85" s="37"/>
      <c r="AH85" s="35">
        <f t="shared" si="9"/>
        <v>0</v>
      </c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56" t="str">
        <f>IFERROR(VLOOKUP('Tài sản cố định'!AT85,'Danh mục'!$U$2:$V$500,2,0),"")</f>
        <v/>
      </c>
      <c r="AV85" s="34"/>
      <c r="AW85" s="34"/>
      <c r="AX85" s="50"/>
      <c r="AY85" s="50"/>
    </row>
    <row r="86" spans="1:51" s="36" customFormat="1" ht="15.75">
      <c r="A86" s="34"/>
      <c r="B86" s="57" t="str">
        <f>IF(ISBLANK(A86),"",VLOOKUP(A86,'Danh mục'!$A$2:$D$1046,2,0))</f>
        <v/>
      </c>
      <c r="C86" s="34"/>
      <c r="D86" s="34"/>
      <c r="E86" s="50"/>
      <c r="F86" s="34"/>
      <c r="G86" s="34"/>
      <c r="H86" s="34"/>
      <c r="I86" s="34"/>
      <c r="J86" s="34"/>
      <c r="K86" s="34"/>
      <c r="L86" s="34"/>
      <c r="M86" s="34"/>
      <c r="N86" s="58"/>
      <c r="O86" s="58"/>
      <c r="P86" s="58"/>
      <c r="Q86" s="58"/>
      <c r="R86" s="50"/>
      <c r="S86" s="50"/>
      <c r="T86" s="60" t="str">
        <f>IF(ISBLANK(A86),".00",VLOOKUP(A86,'Danh mục'!$A$2:$D$1046,3,0))</f>
        <v>.00</v>
      </c>
      <c r="U86" s="60" t="str">
        <f>IF(ISBLANK(A86),".00",VLOOKUP(A86,'Danh mục'!$A$2:$D$1046,4,0))</f>
        <v>.00</v>
      </c>
      <c r="V86" s="35">
        <f t="shared" si="6"/>
        <v>0</v>
      </c>
      <c r="W86" s="38">
        <f t="shared" si="10"/>
        <v>0</v>
      </c>
      <c r="X86" s="39"/>
      <c r="Y86" s="58"/>
      <c r="Z86" s="35">
        <f t="shared" si="7"/>
        <v>0</v>
      </c>
      <c r="AA86" s="34"/>
      <c r="AB86" s="40"/>
      <c r="AC86" s="35">
        <f t="shared" si="8"/>
        <v>0</v>
      </c>
      <c r="AD86" s="35">
        <f t="shared" si="11"/>
        <v>0</v>
      </c>
      <c r="AE86" s="54"/>
      <c r="AF86" s="40"/>
      <c r="AG86" s="37"/>
      <c r="AH86" s="35">
        <f t="shared" si="9"/>
        <v>0</v>
      </c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56" t="str">
        <f>IFERROR(VLOOKUP('Tài sản cố định'!AT86,'Danh mục'!$U$2:$V$500,2,0),"")</f>
        <v/>
      </c>
      <c r="AV86" s="34"/>
      <c r="AW86" s="34"/>
      <c r="AX86" s="50"/>
      <c r="AY86" s="50"/>
    </row>
    <row r="87" spans="1:51" s="36" customFormat="1" ht="15.75">
      <c r="A87" s="34"/>
      <c r="B87" s="57" t="str">
        <f>IF(ISBLANK(A87),"",VLOOKUP(A87,'Danh mục'!$A$2:$D$1046,2,0))</f>
        <v/>
      </c>
      <c r="C87" s="34"/>
      <c r="D87" s="34"/>
      <c r="E87" s="50"/>
      <c r="F87" s="34"/>
      <c r="G87" s="34"/>
      <c r="H87" s="34"/>
      <c r="I87" s="34"/>
      <c r="J87" s="34"/>
      <c r="K87" s="34"/>
      <c r="L87" s="34"/>
      <c r="M87" s="34"/>
      <c r="N87" s="58"/>
      <c r="O87" s="58"/>
      <c r="P87" s="58"/>
      <c r="Q87" s="58"/>
      <c r="R87" s="50"/>
      <c r="S87" s="50"/>
      <c r="T87" s="60" t="str">
        <f>IF(ISBLANK(A87),".00",VLOOKUP(A87,'Danh mục'!$A$2:$D$1046,3,0))</f>
        <v>.00</v>
      </c>
      <c r="U87" s="60" t="str">
        <f>IF(ISBLANK(A87),".00",VLOOKUP(A87,'Danh mục'!$A$2:$D$1046,4,0))</f>
        <v>.00</v>
      </c>
      <c r="V87" s="35">
        <f t="shared" si="6"/>
        <v>0</v>
      </c>
      <c r="W87" s="38">
        <f t="shared" si="10"/>
        <v>0</v>
      </c>
      <c r="X87" s="39"/>
      <c r="Y87" s="58"/>
      <c r="Z87" s="35">
        <f t="shared" si="7"/>
        <v>0</v>
      </c>
      <c r="AA87" s="34"/>
      <c r="AB87" s="40"/>
      <c r="AC87" s="35">
        <f t="shared" si="8"/>
        <v>0</v>
      </c>
      <c r="AD87" s="35">
        <f t="shared" si="11"/>
        <v>0</v>
      </c>
      <c r="AE87" s="54"/>
      <c r="AF87" s="40"/>
      <c r="AG87" s="37"/>
      <c r="AH87" s="35">
        <f t="shared" si="9"/>
        <v>0</v>
      </c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56" t="str">
        <f>IFERROR(VLOOKUP('Tài sản cố định'!AT87,'Danh mục'!$U$2:$V$500,2,0),"")</f>
        <v/>
      </c>
      <c r="AV87" s="34"/>
      <c r="AW87" s="34"/>
      <c r="AX87" s="50"/>
      <c r="AY87" s="50"/>
    </row>
    <row r="88" spans="1:51" s="36" customFormat="1" ht="15.75">
      <c r="A88" s="34"/>
      <c r="B88" s="57" t="str">
        <f>IF(ISBLANK(A88),"",VLOOKUP(A88,'Danh mục'!$A$2:$D$1046,2,0))</f>
        <v/>
      </c>
      <c r="C88" s="34"/>
      <c r="D88" s="34"/>
      <c r="E88" s="50"/>
      <c r="F88" s="34"/>
      <c r="G88" s="34"/>
      <c r="H88" s="34"/>
      <c r="I88" s="34"/>
      <c r="J88" s="34"/>
      <c r="K88" s="34"/>
      <c r="L88" s="34"/>
      <c r="M88" s="34"/>
      <c r="N88" s="58"/>
      <c r="O88" s="58"/>
      <c r="P88" s="58"/>
      <c r="Q88" s="58"/>
      <c r="R88" s="50"/>
      <c r="S88" s="50"/>
      <c r="T88" s="60" t="str">
        <f>IF(ISBLANK(A88),".00",VLOOKUP(A88,'Danh mục'!$A$2:$D$1046,3,0))</f>
        <v>.00</v>
      </c>
      <c r="U88" s="60" t="str">
        <f>IF(ISBLANK(A88),".00",VLOOKUP(A88,'Danh mục'!$A$2:$D$1046,4,0))</f>
        <v>.00</v>
      </c>
      <c r="V88" s="35">
        <f t="shared" si="6"/>
        <v>0</v>
      </c>
      <c r="W88" s="38">
        <f t="shared" si="10"/>
        <v>0</v>
      </c>
      <c r="X88" s="39"/>
      <c r="Y88" s="58"/>
      <c r="Z88" s="35">
        <f t="shared" si="7"/>
        <v>0</v>
      </c>
      <c r="AA88" s="34"/>
      <c r="AB88" s="40"/>
      <c r="AC88" s="35">
        <f t="shared" si="8"/>
        <v>0</v>
      </c>
      <c r="AD88" s="35">
        <f t="shared" si="11"/>
        <v>0</v>
      </c>
      <c r="AE88" s="54"/>
      <c r="AF88" s="40"/>
      <c r="AG88" s="37"/>
      <c r="AH88" s="35">
        <f t="shared" si="9"/>
        <v>0</v>
      </c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56" t="str">
        <f>IFERROR(VLOOKUP('Tài sản cố định'!AT88,'Danh mục'!$U$2:$V$500,2,0),"")</f>
        <v/>
      </c>
      <c r="AV88" s="34"/>
      <c r="AW88" s="34"/>
      <c r="AX88" s="50"/>
      <c r="AY88" s="50"/>
    </row>
    <row r="89" spans="1:51" s="36" customFormat="1" ht="15.75">
      <c r="A89" s="34"/>
      <c r="B89" s="57" t="str">
        <f>IF(ISBLANK(A89),"",VLOOKUP(A89,'Danh mục'!$A$2:$D$1046,2,0))</f>
        <v/>
      </c>
      <c r="C89" s="34"/>
      <c r="D89" s="34"/>
      <c r="E89" s="50"/>
      <c r="F89" s="34"/>
      <c r="G89" s="34"/>
      <c r="H89" s="34"/>
      <c r="I89" s="34"/>
      <c r="J89" s="34"/>
      <c r="K89" s="34"/>
      <c r="L89" s="34"/>
      <c r="M89" s="34"/>
      <c r="N89" s="58"/>
      <c r="O89" s="58"/>
      <c r="P89" s="58"/>
      <c r="Q89" s="58"/>
      <c r="R89" s="50"/>
      <c r="S89" s="50"/>
      <c r="T89" s="60" t="str">
        <f>IF(ISBLANK(A89),".00",VLOOKUP(A89,'Danh mục'!$A$2:$D$1046,3,0))</f>
        <v>.00</v>
      </c>
      <c r="U89" s="60" t="str">
        <f>IF(ISBLANK(A89),".00",VLOOKUP(A89,'Danh mục'!$A$2:$D$1046,4,0))</f>
        <v>.00</v>
      </c>
      <c r="V89" s="35">
        <f t="shared" si="6"/>
        <v>0</v>
      </c>
      <c r="W89" s="38">
        <f t="shared" si="10"/>
        <v>0</v>
      </c>
      <c r="X89" s="39"/>
      <c r="Y89" s="58"/>
      <c r="Z89" s="35">
        <f t="shared" si="7"/>
        <v>0</v>
      </c>
      <c r="AA89" s="34"/>
      <c r="AB89" s="40"/>
      <c r="AC89" s="35">
        <f t="shared" si="8"/>
        <v>0</v>
      </c>
      <c r="AD89" s="35">
        <f t="shared" si="11"/>
        <v>0</v>
      </c>
      <c r="AE89" s="54"/>
      <c r="AF89" s="40"/>
      <c r="AG89" s="37"/>
      <c r="AH89" s="35">
        <f t="shared" si="9"/>
        <v>0</v>
      </c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56" t="str">
        <f>IFERROR(VLOOKUP('Tài sản cố định'!AT89,'Danh mục'!$U$2:$V$500,2,0),"")</f>
        <v/>
      </c>
      <c r="AV89" s="34"/>
      <c r="AW89" s="34"/>
      <c r="AX89" s="50"/>
      <c r="AY89" s="50"/>
    </row>
    <row r="90" spans="1:51" s="36" customFormat="1" ht="15.75">
      <c r="A90" s="34"/>
      <c r="B90" s="57" t="str">
        <f>IF(ISBLANK(A90),"",VLOOKUP(A90,'Danh mục'!$A$2:$D$1046,2,0))</f>
        <v/>
      </c>
      <c r="C90" s="34"/>
      <c r="D90" s="34"/>
      <c r="E90" s="50"/>
      <c r="F90" s="34"/>
      <c r="G90" s="34"/>
      <c r="H90" s="34"/>
      <c r="I90" s="34"/>
      <c r="J90" s="34"/>
      <c r="K90" s="34"/>
      <c r="L90" s="34"/>
      <c r="M90" s="34"/>
      <c r="N90" s="58"/>
      <c r="O90" s="58"/>
      <c r="P90" s="58"/>
      <c r="Q90" s="58"/>
      <c r="R90" s="50"/>
      <c r="S90" s="50"/>
      <c r="T90" s="60" t="str">
        <f>IF(ISBLANK(A90),".00",VLOOKUP(A90,'Danh mục'!$A$2:$D$1046,3,0))</f>
        <v>.00</v>
      </c>
      <c r="U90" s="60" t="str">
        <f>IF(ISBLANK(A90),".00",VLOOKUP(A90,'Danh mục'!$A$2:$D$1046,4,0))</f>
        <v>.00</v>
      </c>
      <c r="V90" s="35">
        <f t="shared" si="6"/>
        <v>0</v>
      </c>
      <c r="W90" s="38">
        <f t="shared" si="10"/>
        <v>0</v>
      </c>
      <c r="X90" s="39"/>
      <c r="Y90" s="58"/>
      <c r="Z90" s="35">
        <f t="shared" si="7"/>
        <v>0</v>
      </c>
      <c r="AA90" s="34"/>
      <c r="AB90" s="40"/>
      <c r="AC90" s="35">
        <f t="shared" si="8"/>
        <v>0</v>
      </c>
      <c r="AD90" s="35">
        <f t="shared" si="11"/>
        <v>0</v>
      </c>
      <c r="AE90" s="54"/>
      <c r="AF90" s="40"/>
      <c r="AG90" s="37"/>
      <c r="AH90" s="35">
        <f t="shared" si="9"/>
        <v>0</v>
      </c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56" t="str">
        <f>IFERROR(VLOOKUP('Tài sản cố định'!AT90,'Danh mục'!$U$2:$V$500,2,0),"")</f>
        <v/>
      </c>
      <c r="AV90" s="34"/>
      <c r="AW90" s="34"/>
      <c r="AX90" s="50"/>
      <c r="AY90" s="50"/>
    </row>
    <row r="91" spans="1:51" s="36" customFormat="1" ht="15.75">
      <c r="A91" s="34"/>
      <c r="B91" s="57" t="str">
        <f>IF(ISBLANK(A91),"",VLOOKUP(A91,'Danh mục'!$A$2:$D$1046,2,0))</f>
        <v/>
      </c>
      <c r="C91" s="34"/>
      <c r="D91" s="34"/>
      <c r="E91" s="50"/>
      <c r="F91" s="34"/>
      <c r="G91" s="34"/>
      <c r="H91" s="34"/>
      <c r="I91" s="34"/>
      <c r="J91" s="34"/>
      <c r="K91" s="34"/>
      <c r="L91" s="34"/>
      <c r="M91" s="34"/>
      <c r="N91" s="58"/>
      <c r="O91" s="58"/>
      <c r="P91" s="58"/>
      <c r="Q91" s="58"/>
      <c r="R91" s="50"/>
      <c r="S91" s="50"/>
      <c r="T91" s="60" t="str">
        <f>IF(ISBLANK(A91),".00",VLOOKUP(A91,'Danh mục'!$A$2:$D$1046,3,0))</f>
        <v>.00</v>
      </c>
      <c r="U91" s="60" t="str">
        <f>IF(ISBLANK(A91),".00",VLOOKUP(A91,'Danh mục'!$A$2:$D$1046,4,0))</f>
        <v>.00</v>
      </c>
      <c r="V91" s="35">
        <f t="shared" si="6"/>
        <v>0</v>
      </c>
      <c r="W91" s="38">
        <f t="shared" si="10"/>
        <v>0</v>
      </c>
      <c r="X91" s="39"/>
      <c r="Y91" s="58"/>
      <c r="Z91" s="35">
        <f t="shared" si="7"/>
        <v>0</v>
      </c>
      <c r="AA91" s="34"/>
      <c r="AB91" s="40"/>
      <c r="AC91" s="35">
        <f t="shared" si="8"/>
        <v>0</v>
      </c>
      <c r="AD91" s="35">
        <f t="shared" si="11"/>
        <v>0</v>
      </c>
      <c r="AE91" s="54"/>
      <c r="AF91" s="40"/>
      <c r="AG91" s="37"/>
      <c r="AH91" s="35">
        <f t="shared" si="9"/>
        <v>0</v>
      </c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56" t="str">
        <f>IFERROR(VLOOKUP('Tài sản cố định'!AT91,'Danh mục'!$U$2:$V$500,2,0),"")</f>
        <v/>
      </c>
      <c r="AV91" s="34"/>
      <c r="AW91" s="34"/>
      <c r="AX91" s="50"/>
      <c r="AY91" s="50"/>
    </row>
    <row r="92" spans="1:51" s="36" customFormat="1" ht="15.75">
      <c r="A92" s="34"/>
      <c r="B92" s="57" t="str">
        <f>IF(ISBLANK(A92),"",VLOOKUP(A92,'Danh mục'!$A$2:$D$1046,2,0))</f>
        <v/>
      </c>
      <c r="C92" s="34"/>
      <c r="D92" s="34"/>
      <c r="E92" s="50"/>
      <c r="F92" s="34"/>
      <c r="G92" s="34"/>
      <c r="H92" s="34"/>
      <c r="I92" s="34"/>
      <c r="J92" s="34"/>
      <c r="K92" s="34"/>
      <c r="L92" s="34"/>
      <c r="M92" s="34"/>
      <c r="N92" s="58"/>
      <c r="O92" s="58"/>
      <c r="P92" s="58"/>
      <c r="Q92" s="58"/>
      <c r="R92" s="50"/>
      <c r="S92" s="50"/>
      <c r="T92" s="60" t="str">
        <f>IF(ISBLANK(A92),".00",VLOOKUP(A92,'Danh mục'!$A$2:$D$1046,3,0))</f>
        <v>.00</v>
      </c>
      <c r="U92" s="60" t="str">
        <f>IF(ISBLANK(A92),".00",VLOOKUP(A92,'Danh mục'!$A$2:$D$1046,4,0))</f>
        <v>.00</v>
      </c>
      <c r="V92" s="35">
        <f t="shared" si="6"/>
        <v>0</v>
      </c>
      <c r="W92" s="38">
        <f t="shared" si="10"/>
        <v>0</v>
      </c>
      <c r="X92" s="39"/>
      <c r="Y92" s="58"/>
      <c r="Z92" s="35">
        <f t="shared" si="7"/>
        <v>0</v>
      </c>
      <c r="AA92" s="34"/>
      <c r="AB92" s="40"/>
      <c r="AC92" s="35">
        <f t="shared" si="8"/>
        <v>0</v>
      </c>
      <c r="AD92" s="35">
        <f t="shared" si="11"/>
        <v>0</v>
      </c>
      <c r="AE92" s="54"/>
      <c r="AF92" s="40"/>
      <c r="AG92" s="37"/>
      <c r="AH92" s="35">
        <f t="shared" si="9"/>
        <v>0</v>
      </c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56" t="str">
        <f>IFERROR(VLOOKUP('Tài sản cố định'!AT92,'Danh mục'!$U$2:$V$500,2,0),"")</f>
        <v/>
      </c>
      <c r="AV92" s="34"/>
      <c r="AW92" s="34"/>
      <c r="AX92" s="50"/>
      <c r="AY92" s="50"/>
    </row>
    <row r="93" spans="1:51" s="36" customFormat="1" ht="15.75">
      <c r="A93" s="34"/>
      <c r="B93" s="57" t="str">
        <f>IF(ISBLANK(A93),"",VLOOKUP(A93,'Danh mục'!$A$2:$D$1046,2,0))</f>
        <v/>
      </c>
      <c r="C93" s="34"/>
      <c r="D93" s="34"/>
      <c r="E93" s="50"/>
      <c r="F93" s="34"/>
      <c r="G93" s="34"/>
      <c r="H93" s="34"/>
      <c r="I93" s="34"/>
      <c r="J93" s="34"/>
      <c r="K93" s="34"/>
      <c r="L93" s="34"/>
      <c r="M93" s="34"/>
      <c r="N93" s="58"/>
      <c r="O93" s="58"/>
      <c r="P93" s="58"/>
      <c r="Q93" s="58"/>
      <c r="R93" s="50"/>
      <c r="S93" s="50"/>
      <c r="T93" s="60" t="str">
        <f>IF(ISBLANK(A93),".00",VLOOKUP(A93,'Danh mục'!$A$2:$D$1046,3,0))</f>
        <v>.00</v>
      </c>
      <c r="U93" s="60" t="str">
        <f>IF(ISBLANK(A93),".00",VLOOKUP(A93,'Danh mục'!$A$2:$D$1046,4,0))</f>
        <v>.00</v>
      </c>
      <c r="V93" s="35">
        <f t="shared" si="6"/>
        <v>0</v>
      </c>
      <c r="W93" s="38">
        <f t="shared" si="10"/>
        <v>0</v>
      </c>
      <c r="X93" s="39"/>
      <c r="Y93" s="58"/>
      <c r="Z93" s="35">
        <f t="shared" si="7"/>
        <v>0</v>
      </c>
      <c r="AA93" s="34"/>
      <c r="AB93" s="40"/>
      <c r="AC93" s="35">
        <f t="shared" si="8"/>
        <v>0</v>
      </c>
      <c r="AD93" s="35">
        <f t="shared" si="11"/>
        <v>0</v>
      </c>
      <c r="AE93" s="54"/>
      <c r="AF93" s="40"/>
      <c r="AG93" s="37"/>
      <c r="AH93" s="35">
        <f t="shared" si="9"/>
        <v>0</v>
      </c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56" t="str">
        <f>IFERROR(VLOOKUP('Tài sản cố định'!AT93,'Danh mục'!$U$2:$V$500,2,0),"")</f>
        <v/>
      </c>
      <c r="AV93" s="34"/>
      <c r="AW93" s="34"/>
      <c r="AX93" s="50"/>
      <c r="AY93" s="50"/>
    </row>
    <row r="94" spans="1:51" s="36" customFormat="1" ht="15.75">
      <c r="A94" s="34"/>
      <c r="B94" s="57" t="str">
        <f>IF(ISBLANK(A94),"",VLOOKUP(A94,'Danh mục'!$A$2:$D$1046,2,0))</f>
        <v/>
      </c>
      <c r="C94" s="34"/>
      <c r="D94" s="34"/>
      <c r="E94" s="50"/>
      <c r="F94" s="34"/>
      <c r="G94" s="34"/>
      <c r="H94" s="34"/>
      <c r="I94" s="34"/>
      <c r="J94" s="34"/>
      <c r="K94" s="34"/>
      <c r="L94" s="34"/>
      <c r="M94" s="34"/>
      <c r="N94" s="58"/>
      <c r="O94" s="58"/>
      <c r="P94" s="58"/>
      <c r="Q94" s="58"/>
      <c r="R94" s="50"/>
      <c r="S94" s="50"/>
      <c r="T94" s="60" t="str">
        <f>IF(ISBLANK(A94),".00",VLOOKUP(A94,'Danh mục'!$A$2:$D$1046,3,0))</f>
        <v>.00</v>
      </c>
      <c r="U94" s="60" t="str">
        <f>IF(ISBLANK(A94),".00",VLOOKUP(A94,'Danh mục'!$A$2:$D$1046,4,0))</f>
        <v>.00</v>
      </c>
      <c r="V94" s="35">
        <f t="shared" si="6"/>
        <v>0</v>
      </c>
      <c r="W94" s="38">
        <f t="shared" si="10"/>
        <v>0</v>
      </c>
      <c r="X94" s="39"/>
      <c r="Y94" s="58"/>
      <c r="Z94" s="35">
        <f t="shared" si="7"/>
        <v>0</v>
      </c>
      <c r="AA94" s="34"/>
      <c r="AB94" s="40"/>
      <c r="AC94" s="35">
        <f t="shared" si="8"/>
        <v>0</v>
      </c>
      <c r="AD94" s="35">
        <f t="shared" si="11"/>
        <v>0</v>
      </c>
      <c r="AE94" s="54"/>
      <c r="AF94" s="40"/>
      <c r="AG94" s="37"/>
      <c r="AH94" s="35">
        <f t="shared" si="9"/>
        <v>0</v>
      </c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56" t="str">
        <f>IFERROR(VLOOKUP('Tài sản cố định'!AT94,'Danh mục'!$U$2:$V$500,2,0),"")</f>
        <v/>
      </c>
      <c r="AV94" s="34"/>
      <c r="AW94" s="34"/>
      <c r="AX94" s="50"/>
      <c r="AY94" s="50"/>
    </row>
    <row r="95" spans="1:51" s="36" customFormat="1" ht="15.75">
      <c r="A95" s="34"/>
      <c r="B95" s="57" t="str">
        <f>IF(ISBLANK(A95),"",VLOOKUP(A95,'Danh mục'!$A$2:$D$1046,2,0))</f>
        <v/>
      </c>
      <c r="C95" s="34"/>
      <c r="D95" s="34"/>
      <c r="E95" s="50"/>
      <c r="F95" s="34"/>
      <c r="G95" s="34"/>
      <c r="H95" s="34"/>
      <c r="I95" s="34"/>
      <c r="J95" s="34"/>
      <c r="K95" s="34"/>
      <c r="L95" s="34"/>
      <c r="M95" s="34"/>
      <c r="N95" s="58"/>
      <c r="O95" s="58"/>
      <c r="P95" s="58"/>
      <c r="Q95" s="58"/>
      <c r="R95" s="50"/>
      <c r="S95" s="50"/>
      <c r="T95" s="60" t="str">
        <f>IF(ISBLANK(A95),".00",VLOOKUP(A95,'Danh mục'!$A$2:$D$1046,3,0))</f>
        <v>.00</v>
      </c>
      <c r="U95" s="60" t="str">
        <f>IF(ISBLANK(A95),".00",VLOOKUP(A95,'Danh mục'!$A$2:$D$1046,4,0))</f>
        <v>.00</v>
      </c>
      <c r="V95" s="35">
        <f t="shared" si="6"/>
        <v>0</v>
      </c>
      <c r="W95" s="38">
        <f t="shared" si="10"/>
        <v>0</v>
      </c>
      <c r="X95" s="39"/>
      <c r="Y95" s="58"/>
      <c r="Z95" s="35">
        <f t="shared" si="7"/>
        <v>0</v>
      </c>
      <c r="AA95" s="34"/>
      <c r="AB95" s="40"/>
      <c r="AC95" s="35">
        <f t="shared" si="8"/>
        <v>0</v>
      </c>
      <c r="AD95" s="35">
        <f t="shared" si="11"/>
        <v>0</v>
      </c>
      <c r="AE95" s="54"/>
      <c r="AF95" s="40"/>
      <c r="AG95" s="37"/>
      <c r="AH95" s="35">
        <f t="shared" si="9"/>
        <v>0</v>
      </c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56" t="str">
        <f>IFERROR(VLOOKUP('Tài sản cố định'!AT95,'Danh mục'!$U$2:$V$500,2,0),"")</f>
        <v/>
      </c>
      <c r="AV95" s="34"/>
      <c r="AW95" s="34"/>
      <c r="AX95" s="50"/>
      <c r="AY95" s="50"/>
    </row>
    <row r="96" spans="1:51" s="36" customFormat="1" ht="15.75">
      <c r="A96" s="34"/>
      <c r="B96" s="57" t="str">
        <f>IF(ISBLANK(A96),"",VLOOKUP(A96,'Danh mục'!$A$2:$D$1046,2,0))</f>
        <v/>
      </c>
      <c r="C96" s="34"/>
      <c r="D96" s="34"/>
      <c r="E96" s="50"/>
      <c r="F96" s="34"/>
      <c r="G96" s="34"/>
      <c r="H96" s="34"/>
      <c r="I96" s="34"/>
      <c r="J96" s="34"/>
      <c r="K96" s="34"/>
      <c r="L96" s="34"/>
      <c r="M96" s="34"/>
      <c r="N96" s="58"/>
      <c r="O96" s="58"/>
      <c r="P96" s="58"/>
      <c r="Q96" s="58"/>
      <c r="R96" s="50"/>
      <c r="S96" s="50"/>
      <c r="T96" s="60" t="str">
        <f>IF(ISBLANK(A96),".00",VLOOKUP(A96,'Danh mục'!$A$2:$D$1046,3,0))</f>
        <v>.00</v>
      </c>
      <c r="U96" s="60" t="str">
        <f>IF(ISBLANK(A96),".00",VLOOKUP(A96,'Danh mục'!$A$2:$D$1046,4,0))</f>
        <v>.00</v>
      </c>
      <c r="V96" s="35">
        <f t="shared" si="6"/>
        <v>0</v>
      </c>
      <c r="W96" s="38">
        <f t="shared" si="10"/>
        <v>0</v>
      </c>
      <c r="X96" s="39"/>
      <c r="Y96" s="58"/>
      <c r="Z96" s="35">
        <f t="shared" si="7"/>
        <v>0</v>
      </c>
      <c r="AA96" s="34"/>
      <c r="AB96" s="40"/>
      <c r="AC96" s="35">
        <f t="shared" si="8"/>
        <v>0</v>
      </c>
      <c r="AD96" s="35">
        <f t="shared" si="11"/>
        <v>0</v>
      </c>
      <c r="AE96" s="54"/>
      <c r="AF96" s="40"/>
      <c r="AG96" s="37"/>
      <c r="AH96" s="35">
        <f t="shared" si="9"/>
        <v>0</v>
      </c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56" t="str">
        <f>IFERROR(VLOOKUP('Tài sản cố định'!AT96,'Danh mục'!$U$2:$V$500,2,0),"")</f>
        <v/>
      </c>
      <c r="AV96" s="34"/>
      <c r="AW96" s="34"/>
      <c r="AX96" s="50"/>
      <c r="AY96" s="50"/>
    </row>
    <row r="97" spans="1:51" s="36" customFormat="1" ht="15.75">
      <c r="A97" s="34"/>
      <c r="B97" s="57" t="str">
        <f>IF(ISBLANK(A97),"",VLOOKUP(A97,'Danh mục'!$A$2:$D$1046,2,0))</f>
        <v/>
      </c>
      <c r="C97" s="34"/>
      <c r="D97" s="34"/>
      <c r="E97" s="50"/>
      <c r="F97" s="34"/>
      <c r="G97" s="34"/>
      <c r="H97" s="34"/>
      <c r="I97" s="34"/>
      <c r="J97" s="34"/>
      <c r="K97" s="34"/>
      <c r="L97" s="34"/>
      <c r="M97" s="34"/>
      <c r="N97" s="58"/>
      <c r="O97" s="58"/>
      <c r="P97" s="58"/>
      <c r="Q97" s="58"/>
      <c r="R97" s="50"/>
      <c r="S97" s="50"/>
      <c r="T97" s="60" t="str">
        <f>IF(ISBLANK(A97),".00",VLOOKUP(A97,'Danh mục'!$A$2:$D$1046,3,0))</f>
        <v>.00</v>
      </c>
      <c r="U97" s="60" t="str">
        <f>IF(ISBLANK(A97),".00",VLOOKUP(A97,'Danh mục'!$A$2:$D$1046,4,0))</f>
        <v>.00</v>
      </c>
      <c r="V97" s="35">
        <f t="shared" si="6"/>
        <v>0</v>
      </c>
      <c r="W97" s="38">
        <f t="shared" si="10"/>
        <v>0</v>
      </c>
      <c r="X97" s="39"/>
      <c r="Y97" s="58"/>
      <c r="Z97" s="35">
        <f t="shared" si="7"/>
        <v>0</v>
      </c>
      <c r="AA97" s="34"/>
      <c r="AB97" s="40"/>
      <c r="AC97" s="35">
        <f t="shared" si="8"/>
        <v>0</v>
      </c>
      <c r="AD97" s="35">
        <f t="shared" si="11"/>
        <v>0</v>
      </c>
      <c r="AE97" s="54"/>
      <c r="AF97" s="40"/>
      <c r="AG97" s="37"/>
      <c r="AH97" s="35">
        <f t="shared" si="9"/>
        <v>0</v>
      </c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56" t="str">
        <f>IFERROR(VLOOKUP('Tài sản cố định'!AT97,'Danh mục'!$U$2:$V$500,2,0),"")</f>
        <v/>
      </c>
      <c r="AV97" s="34"/>
      <c r="AW97" s="34"/>
      <c r="AX97" s="50"/>
      <c r="AY97" s="50"/>
    </row>
    <row r="98" spans="1:51" s="36" customFormat="1" ht="15.75">
      <c r="A98" s="34"/>
      <c r="B98" s="57" t="str">
        <f>IF(ISBLANK(A98),"",VLOOKUP(A98,'Danh mục'!$A$2:$D$1046,2,0))</f>
        <v/>
      </c>
      <c r="C98" s="34"/>
      <c r="D98" s="34"/>
      <c r="E98" s="50"/>
      <c r="F98" s="34"/>
      <c r="G98" s="34"/>
      <c r="H98" s="34"/>
      <c r="I98" s="34"/>
      <c r="J98" s="34"/>
      <c r="K98" s="34"/>
      <c r="L98" s="34"/>
      <c r="M98" s="34"/>
      <c r="N98" s="58"/>
      <c r="O98" s="58"/>
      <c r="P98" s="58"/>
      <c r="Q98" s="58"/>
      <c r="R98" s="50"/>
      <c r="S98" s="50"/>
      <c r="T98" s="60" t="str">
        <f>IF(ISBLANK(A98),".00",VLOOKUP(A98,'Danh mục'!$A$2:$D$1046,3,0))</f>
        <v>.00</v>
      </c>
      <c r="U98" s="60" t="str">
        <f>IF(ISBLANK(A98),".00",VLOOKUP(A98,'Danh mục'!$A$2:$D$1046,4,0))</f>
        <v>.00</v>
      </c>
      <c r="V98" s="35">
        <f t="shared" si="6"/>
        <v>0</v>
      </c>
      <c r="W98" s="38">
        <f t="shared" si="10"/>
        <v>0</v>
      </c>
      <c r="X98" s="39"/>
      <c r="Y98" s="58"/>
      <c r="Z98" s="35">
        <f t="shared" si="7"/>
        <v>0</v>
      </c>
      <c r="AA98" s="34"/>
      <c r="AB98" s="40"/>
      <c r="AC98" s="35">
        <f t="shared" si="8"/>
        <v>0</v>
      </c>
      <c r="AD98" s="35">
        <f t="shared" si="11"/>
        <v>0</v>
      </c>
      <c r="AE98" s="54"/>
      <c r="AF98" s="40"/>
      <c r="AG98" s="37"/>
      <c r="AH98" s="35">
        <f t="shared" si="9"/>
        <v>0</v>
      </c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56" t="str">
        <f>IFERROR(VLOOKUP('Tài sản cố định'!AT98,'Danh mục'!$U$2:$V$500,2,0),"")</f>
        <v/>
      </c>
      <c r="AV98" s="34"/>
      <c r="AW98" s="34"/>
      <c r="AX98" s="50"/>
      <c r="AY98" s="50"/>
    </row>
    <row r="99" spans="1:51" s="36" customFormat="1" ht="15.75">
      <c r="A99" s="34"/>
      <c r="B99" s="57" t="str">
        <f>IF(ISBLANK(A99),"",VLOOKUP(A99,'Danh mục'!$A$2:$D$1046,2,0))</f>
        <v/>
      </c>
      <c r="C99" s="34"/>
      <c r="D99" s="34"/>
      <c r="E99" s="50"/>
      <c r="F99" s="34"/>
      <c r="G99" s="34"/>
      <c r="H99" s="34"/>
      <c r="I99" s="34"/>
      <c r="J99" s="34"/>
      <c r="K99" s="34"/>
      <c r="L99" s="34"/>
      <c r="M99" s="34"/>
      <c r="N99" s="58"/>
      <c r="O99" s="58"/>
      <c r="P99" s="58"/>
      <c r="Q99" s="58"/>
      <c r="R99" s="50"/>
      <c r="S99" s="50"/>
      <c r="T99" s="60" t="str">
        <f>IF(ISBLANK(A99),".00",VLOOKUP(A99,'Danh mục'!$A$2:$D$1046,3,0))</f>
        <v>.00</v>
      </c>
      <c r="U99" s="60" t="str">
        <f>IF(ISBLANK(A99),".00",VLOOKUP(A99,'Danh mục'!$A$2:$D$1046,4,0))</f>
        <v>.00</v>
      </c>
      <c r="V99" s="35">
        <f t="shared" si="6"/>
        <v>0</v>
      </c>
      <c r="W99" s="38">
        <f t="shared" si="10"/>
        <v>0</v>
      </c>
      <c r="X99" s="39"/>
      <c r="Y99" s="58"/>
      <c r="Z99" s="35">
        <f t="shared" si="7"/>
        <v>0</v>
      </c>
      <c r="AA99" s="34"/>
      <c r="AB99" s="40"/>
      <c r="AC99" s="35">
        <f t="shared" si="8"/>
        <v>0</v>
      </c>
      <c r="AD99" s="35">
        <f t="shared" si="11"/>
        <v>0</v>
      </c>
      <c r="AE99" s="54"/>
      <c r="AF99" s="40"/>
      <c r="AG99" s="37"/>
      <c r="AH99" s="35">
        <f t="shared" si="9"/>
        <v>0</v>
      </c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56" t="str">
        <f>IFERROR(VLOOKUP('Tài sản cố định'!AT99,'Danh mục'!$U$2:$V$500,2,0),"")</f>
        <v/>
      </c>
      <c r="AV99" s="34"/>
      <c r="AW99" s="34"/>
      <c r="AX99" s="50"/>
      <c r="AY99" s="50"/>
    </row>
    <row r="100" spans="1:51" s="36" customFormat="1" ht="15.75">
      <c r="A100" s="34"/>
      <c r="B100" s="57" t="str">
        <f>IF(ISBLANK(A100),"",VLOOKUP(A100,'Danh mục'!$A$2:$D$1046,2,0))</f>
        <v/>
      </c>
      <c r="C100" s="34"/>
      <c r="D100" s="34"/>
      <c r="E100" s="50"/>
      <c r="F100" s="34"/>
      <c r="G100" s="34"/>
      <c r="H100" s="34"/>
      <c r="I100" s="34"/>
      <c r="J100" s="34"/>
      <c r="K100" s="34"/>
      <c r="L100" s="34"/>
      <c r="M100" s="34"/>
      <c r="N100" s="58"/>
      <c r="O100" s="58"/>
      <c r="P100" s="58"/>
      <c r="Q100" s="58"/>
      <c r="R100" s="50"/>
      <c r="S100" s="50"/>
      <c r="T100" s="60" t="str">
        <f>IF(ISBLANK(A100),".00",VLOOKUP(A100,'Danh mục'!$A$2:$D$1046,3,0))</f>
        <v>.00</v>
      </c>
      <c r="U100" s="60" t="str">
        <f>IF(ISBLANK(A100),".00",VLOOKUP(A100,'Danh mục'!$A$2:$D$1046,4,0))</f>
        <v>.00</v>
      </c>
      <c r="V100" s="35">
        <f t="shared" si="6"/>
        <v>0</v>
      </c>
      <c r="W100" s="38">
        <f t="shared" si="10"/>
        <v>0</v>
      </c>
      <c r="X100" s="39"/>
      <c r="Y100" s="58"/>
      <c r="Z100" s="35">
        <f t="shared" si="7"/>
        <v>0</v>
      </c>
      <c r="AA100" s="34"/>
      <c r="AB100" s="40"/>
      <c r="AC100" s="35">
        <f t="shared" si="8"/>
        <v>0</v>
      </c>
      <c r="AD100" s="35">
        <f t="shared" si="11"/>
        <v>0</v>
      </c>
      <c r="AE100" s="54"/>
      <c r="AF100" s="40"/>
      <c r="AG100" s="37"/>
      <c r="AH100" s="35">
        <f t="shared" si="9"/>
        <v>0</v>
      </c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56" t="str">
        <f>IFERROR(VLOOKUP('Tài sản cố định'!AT100,'Danh mục'!$U$2:$V$500,2,0),"")</f>
        <v/>
      </c>
      <c r="AV100" s="34"/>
      <c r="AW100" s="34"/>
      <c r="AX100" s="50"/>
      <c r="AY100" s="50"/>
    </row>
    <row r="101" spans="1:51" s="36" customFormat="1" ht="15.75">
      <c r="A101" s="34"/>
      <c r="B101" s="57" t="str">
        <f>IF(ISBLANK(A101),"",VLOOKUP(A101,'Danh mục'!$A$2:$D$1046,2,0))</f>
        <v/>
      </c>
      <c r="C101" s="34"/>
      <c r="D101" s="34"/>
      <c r="E101" s="50"/>
      <c r="F101" s="34"/>
      <c r="G101" s="34"/>
      <c r="H101" s="34"/>
      <c r="I101" s="34"/>
      <c r="J101" s="34"/>
      <c r="K101" s="34"/>
      <c r="L101" s="34"/>
      <c r="M101" s="34"/>
      <c r="N101" s="58"/>
      <c r="O101" s="58"/>
      <c r="P101" s="58"/>
      <c r="Q101" s="58"/>
      <c r="R101" s="50"/>
      <c r="S101" s="50"/>
      <c r="T101" s="60" t="str">
        <f>IF(ISBLANK(A101),".00",VLOOKUP(A101,'Danh mục'!$A$2:$D$1046,3,0))</f>
        <v>.00</v>
      </c>
      <c r="U101" s="60" t="str">
        <f>IF(ISBLANK(A101),".00",VLOOKUP(A101,'Danh mục'!$A$2:$D$1046,4,0))</f>
        <v>.00</v>
      </c>
      <c r="V101" s="35">
        <f t="shared" si="6"/>
        <v>0</v>
      </c>
      <c r="W101" s="38">
        <f t="shared" si="10"/>
        <v>0</v>
      </c>
      <c r="X101" s="39"/>
      <c r="Y101" s="58"/>
      <c r="Z101" s="35">
        <f t="shared" si="7"/>
        <v>0</v>
      </c>
      <c r="AA101" s="34"/>
      <c r="AB101" s="40"/>
      <c r="AC101" s="35">
        <f t="shared" si="8"/>
        <v>0</v>
      </c>
      <c r="AD101" s="35">
        <f t="shared" si="11"/>
        <v>0</v>
      </c>
      <c r="AE101" s="54"/>
      <c r="AF101" s="40"/>
      <c r="AG101" s="37"/>
      <c r="AH101" s="35">
        <f t="shared" si="9"/>
        <v>0</v>
      </c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56" t="str">
        <f>IFERROR(VLOOKUP('Tài sản cố định'!AT101,'Danh mục'!$U$2:$V$500,2,0),"")</f>
        <v/>
      </c>
      <c r="AV101" s="34"/>
      <c r="AW101" s="34"/>
      <c r="AX101" s="50"/>
      <c r="AY101" s="50"/>
    </row>
    <row r="102" spans="1:51" s="36" customFormat="1" ht="15.75">
      <c r="A102" s="34"/>
      <c r="B102" s="57" t="str">
        <f>IF(ISBLANK(A102),"",VLOOKUP(A102,'Danh mục'!$A$2:$D$1046,2,0))</f>
        <v/>
      </c>
      <c r="C102" s="34"/>
      <c r="D102" s="34"/>
      <c r="E102" s="50"/>
      <c r="F102" s="34"/>
      <c r="G102" s="34"/>
      <c r="H102" s="34"/>
      <c r="I102" s="34"/>
      <c r="J102" s="34"/>
      <c r="K102" s="34"/>
      <c r="L102" s="34"/>
      <c r="M102" s="34"/>
      <c r="N102" s="58"/>
      <c r="O102" s="58"/>
      <c r="P102" s="58"/>
      <c r="Q102" s="58"/>
      <c r="R102" s="50"/>
      <c r="S102" s="50"/>
      <c r="T102" s="60" t="str">
        <f>IF(ISBLANK(A102),".00",VLOOKUP(A102,'Danh mục'!$A$2:$D$1046,3,0))</f>
        <v>.00</v>
      </c>
      <c r="U102" s="60" t="str">
        <f>IF(ISBLANK(A102),".00",VLOOKUP(A102,'Danh mục'!$A$2:$D$1046,4,0))</f>
        <v>.00</v>
      </c>
      <c r="V102" s="35">
        <f t="shared" si="6"/>
        <v>0</v>
      </c>
      <c r="W102" s="38">
        <f t="shared" si="10"/>
        <v>0</v>
      </c>
      <c r="X102" s="39"/>
      <c r="Y102" s="58"/>
      <c r="Z102" s="35">
        <f t="shared" si="7"/>
        <v>0</v>
      </c>
      <c r="AA102" s="34"/>
      <c r="AB102" s="40"/>
      <c r="AC102" s="35">
        <f t="shared" si="8"/>
        <v>0</v>
      </c>
      <c r="AD102" s="35">
        <f t="shared" si="11"/>
        <v>0</v>
      </c>
      <c r="AE102" s="54"/>
      <c r="AF102" s="40"/>
      <c r="AG102" s="37"/>
      <c r="AH102" s="35">
        <f t="shared" si="9"/>
        <v>0</v>
      </c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56" t="str">
        <f>IFERROR(VLOOKUP('Tài sản cố định'!AT102,'Danh mục'!$U$2:$V$500,2,0),"")</f>
        <v/>
      </c>
      <c r="AV102" s="34"/>
      <c r="AW102" s="34"/>
      <c r="AX102" s="50"/>
      <c r="AY102" s="50"/>
    </row>
    <row r="103" spans="1:51" s="36" customFormat="1" ht="15.75">
      <c r="A103" s="34"/>
      <c r="B103" s="57" t="str">
        <f>IF(ISBLANK(A103),"",VLOOKUP(A103,'Danh mục'!$A$2:$D$1046,2,0))</f>
        <v/>
      </c>
      <c r="C103" s="34"/>
      <c r="D103" s="34"/>
      <c r="E103" s="50"/>
      <c r="F103" s="34"/>
      <c r="G103" s="34"/>
      <c r="H103" s="34"/>
      <c r="I103" s="34"/>
      <c r="J103" s="34"/>
      <c r="K103" s="34"/>
      <c r="L103" s="34"/>
      <c r="M103" s="34"/>
      <c r="N103" s="58"/>
      <c r="O103" s="58"/>
      <c r="P103" s="58"/>
      <c r="Q103" s="58"/>
      <c r="R103" s="50"/>
      <c r="S103" s="50"/>
      <c r="T103" s="60" t="str">
        <f>IF(ISBLANK(A103),".00",VLOOKUP(A103,'Danh mục'!$A$2:$D$1046,3,0))</f>
        <v>.00</v>
      </c>
      <c r="U103" s="60" t="str">
        <f>IF(ISBLANK(A103),".00",VLOOKUP(A103,'Danh mục'!$A$2:$D$1046,4,0))</f>
        <v>.00</v>
      </c>
      <c r="V103" s="35">
        <f t="shared" si="6"/>
        <v>0</v>
      </c>
      <c r="W103" s="38">
        <f t="shared" si="10"/>
        <v>0</v>
      </c>
      <c r="X103" s="39"/>
      <c r="Y103" s="58"/>
      <c r="Z103" s="35">
        <f t="shared" si="7"/>
        <v>0</v>
      </c>
      <c r="AA103" s="34"/>
      <c r="AB103" s="40"/>
      <c r="AC103" s="35">
        <f t="shared" si="8"/>
        <v>0</v>
      </c>
      <c r="AD103" s="35">
        <f t="shared" si="11"/>
        <v>0</v>
      </c>
      <c r="AE103" s="54"/>
      <c r="AF103" s="40"/>
      <c r="AG103" s="37"/>
      <c r="AH103" s="35">
        <f t="shared" si="9"/>
        <v>0</v>
      </c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56" t="str">
        <f>IFERROR(VLOOKUP('Tài sản cố định'!AT103,'Danh mục'!$U$2:$V$500,2,0),"")</f>
        <v/>
      </c>
      <c r="AV103" s="34"/>
      <c r="AW103" s="34"/>
      <c r="AX103" s="50"/>
      <c r="AY103" s="50"/>
    </row>
    <row r="104" spans="1:51" s="36" customFormat="1" ht="15.75">
      <c r="A104" s="34"/>
      <c r="B104" s="57" t="str">
        <f>IF(ISBLANK(A104),"",VLOOKUP(A104,'Danh mục'!$A$2:$D$1046,2,0))</f>
        <v/>
      </c>
      <c r="C104" s="34"/>
      <c r="D104" s="34"/>
      <c r="E104" s="50"/>
      <c r="F104" s="34"/>
      <c r="G104" s="34"/>
      <c r="H104" s="34"/>
      <c r="I104" s="34"/>
      <c r="J104" s="34"/>
      <c r="K104" s="34"/>
      <c r="L104" s="34"/>
      <c r="M104" s="34"/>
      <c r="N104" s="58"/>
      <c r="O104" s="58"/>
      <c r="P104" s="58"/>
      <c r="Q104" s="58"/>
      <c r="R104" s="50"/>
      <c r="S104" s="50"/>
      <c r="T104" s="60" t="str">
        <f>IF(ISBLANK(A104),".00",VLOOKUP(A104,'Danh mục'!$A$2:$D$1046,3,0))</f>
        <v>.00</v>
      </c>
      <c r="U104" s="60" t="str">
        <f>IF(ISBLANK(A104),".00",VLOOKUP(A104,'Danh mục'!$A$2:$D$1046,4,0))</f>
        <v>.00</v>
      </c>
      <c r="V104" s="35">
        <f t="shared" si="6"/>
        <v>0</v>
      </c>
      <c r="W104" s="38">
        <f t="shared" si="10"/>
        <v>0</v>
      </c>
      <c r="X104" s="39"/>
      <c r="Y104" s="58"/>
      <c r="Z104" s="35">
        <f t="shared" si="7"/>
        <v>0</v>
      </c>
      <c r="AA104" s="34"/>
      <c r="AB104" s="40"/>
      <c r="AC104" s="35">
        <f t="shared" si="8"/>
        <v>0</v>
      </c>
      <c r="AD104" s="35">
        <f t="shared" si="11"/>
        <v>0</v>
      </c>
      <c r="AE104" s="54"/>
      <c r="AF104" s="40"/>
      <c r="AG104" s="37"/>
      <c r="AH104" s="35">
        <f t="shared" si="9"/>
        <v>0</v>
      </c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56" t="str">
        <f>IFERROR(VLOOKUP('Tài sản cố định'!AT104,'Danh mục'!$U$2:$V$500,2,0),"")</f>
        <v/>
      </c>
      <c r="AV104" s="34"/>
      <c r="AW104" s="34"/>
      <c r="AX104" s="50"/>
      <c r="AY104" s="50"/>
    </row>
    <row r="105" spans="1:51" s="36" customFormat="1" ht="15.75">
      <c r="A105" s="34"/>
      <c r="B105" s="57" t="str">
        <f>IF(ISBLANK(A105),"",VLOOKUP(A105,'Danh mục'!$A$2:$D$1046,2,0))</f>
        <v/>
      </c>
      <c r="C105" s="34"/>
      <c r="D105" s="34"/>
      <c r="E105" s="50"/>
      <c r="F105" s="34"/>
      <c r="G105" s="34"/>
      <c r="H105" s="34"/>
      <c r="I105" s="34"/>
      <c r="J105" s="34"/>
      <c r="K105" s="34"/>
      <c r="L105" s="34"/>
      <c r="M105" s="34"/>
      <c r="N105" s="58"/>
      <c r="O105" s="58"/>
      <c r="P105" s="58"/>
      <c r="Q105" s="58"/>
      <c r="R105" s="50"/>
      <c r="S105" s="50"/>
      <c r="T105" s="60" t="str">
        <f>IF(ISBLANK(A105),".00",VLOOKUP(A105,'Danh mục'!$A$2:$D$1046,3,0))</f>
        <v>.00</v>
      </c>
      <c r="U105" s="60" t="str">
        <f>IF(ISBLANK(A105),".00",VLOOKUP(A105,'Danh mục'!$A$2:$D$1046,4,0))</f>
        <v>.00</v>
      </c>
      <c r="V105" s="35">
        <f t="shared" si="6"/>
        <v>0</v>
      </c>
      <c r="W105" s="38">
        <f t="shared" si="10"/>
        <v>0</v>
      </c>
      <c r="X105" s="39"/>
      <c r="Y105" s="58"/>
      <c r="Z105" s="35">
        <f t="shared" si="7"/>
        <v>0</v>
      </c>
      <c r="AA105" s="34"/>
      <c r="AB105" s="40"/>
      <c r="AC105" s="35">
        <f t="shared" si="8"/>
        <v>0</v>
      </c>
      <c r="AD105" s="35">
        <f t="shared" si="11"/>
        <v>0</v>
      </c>
      <c r="AE105" s="54"/>
      <c r="AF105" s="40"/>
      <c r="AG105" s="37"/>
      <c r="AH105" s="35">
        <f t="shared" si="9"/>
        <v>0</v>
      </c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56" t="str">
        <f>IFERROR(VLOOKUP('Tài sản cố định'!AT105,'Danh mục'!$U$2:$V$500,2,0),"")</f>
        <v/>
      </c>
      <c r="AV105" s="34"/>
      <c r="AW105" s="34"/>
      <c r="AX105" s="50"/>
      <c r="AY105" s="50"/>
    </row>
    <row r="106" spans="1:51" s="36" customFormat="1" ht="15.75">
      <c r="A106" s="34"/>
      <c r="B106" s="57" t="str">
        <f>IF(ISBLANK(A106),"",VLOOKUP(A106,'Danh mục'!$A$2:$D$1046,2,0))</f>
        <v/>
      </c>
      <c r="C106" s="34"/>
      <c r="D106" s="34"/>
      <c r="E106" s="50"/>
      <c r="F106" s="34"/>
      <c r="G106" s="34"/>
      <c r="H106" s="34"/>
      <c r="I106" s="34"/>
      <c r="J106" s="34"/>
      <c r="K106" s="34"/>
      <c r="L106" s="34"/>
      <c r="M106" s="34"/>
      <c r="N106" s="58"/>
      <c r="O106" s="58"/>
      <c r="P106" s="58"/>
      <c r="Q106" s="58"/>
      <c r="R106" s="50"/>
      <c r="S106" s="50"/>
      <c r="T106" s="60" t="str">
        <f>IF(ISBLANK(A106),".00",VLOOKUP(A106,'Danh mục'!$A$2:$D$1046,3,0))</f>
        <v>.00</v>
      </c>
      <c r="U106" s="60" t="str">
        <f>IF(ISBLANK(A106),".00",VLOOKUP(A106,'Danh mục'!$A$2:$D$1046,4,0))</f>
        <v>.00</v>
      </c>
      <c r="V106" s="35">
        <f t="shared" si="6"/>
        <v>0</v>
      </c>
      <c r="W106" s="38">
        <f t="shared" si="10"/>
        <v>0</v>
      </c>
      <c r="X106" s="39"/>
      <c r="Y106" s="58"/>
      <c r="Z106" s="35">
        <f t="shared" si="7"/>
        <v>0</v>
      </c>
      <c r="AA106" s="34"/>
      <c r="AB106" s="40"/>
      <c r="AC106" s="35">
        <f t="shared" si="8"/>
        <v>0</v>
      </c>
      <c r="AD106" s="35">
        <f t="shared" si="11"/>
        <v>0</v>
      </c>
      <c r="AE106" s="54"/>
      <c r="AF106" s="40"/>
      <c r="AG106" s="37"/>
      <c r="AH106" s="35">
        <f t="shared" si="9"/>
        <v>0</v>
      </c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56" t="str">
        <f>IFERROR(VLOOKUP('Tài sản cố định'!AT106,'Danh mục'!$U$2:$V$500,2,0),"")</f>
        <v/>
      </c>
      <c r="AV106" s="34"/>
      <c r="AW106" s="34"/>
      <c r="AX106" s="50"/>
      <c r="AY106" s="50"/>
    </row>
    <row r="107" spans="1:51" s="36" customFormat="1" ht="15.75">
      <c r="A107" s="34"/>
      <c r="B107" s="57" t="str">
        <f>IF(ISBLANK(A107),"",VLOOKUP(A107,'Danh mục'!$A$2:$D$1046,2,0))</f>
        <v/>
      </c>
      <c r="C107" s="34"/>
      <c r="D107" s="34"/>
      <c r="E107" s="50"/>
      <c r="F107" s="34"/>
      <c r="G107" s="34"/>
      <c r="H107" s="34"/>
      <c r="I107" s="34"/>
      <c r="J107" s="34"/>
      <c r="K107" s="34"/>
      <c r="L107" s="34"/>
      <c r="M107" s="34"/>
      <c r="N107" s="58"/>
      <c r="O107" s="58"/>
      <c r="P107" s="58"/>
      <c r="Q107" s="58"/>
      <c r="R107" s="50"/>
      <c r="S107" s="50"/>
      <c r="T107" s="60" t="str">
        <f>IF(ISBLANK(A107),".00",VLOOKUP(A107,'Danh mục'!$A$2:$D$1046,3,0))</f>
        <v>.00</v>
      </c>
      <c r="U107" s="60" t="str">
        <f>IF(ISBLANK(A107),".00",VLOOKUP(A107,'Danh mục'!$A$2:$D$1046,4,0))</f>
        <v>.00</v>
      </c>
      <c r="V107" s="35">
        <f t="shared" si="6"/>
        <v>0</v>
      </c>
      <c r="W107" s="38">
        <f t="shared" si="10"/>
        <v>0</v>
      </c>
      <c r="X107" s="39"/>
      <c r="Y107" s="58"/>
      <c r="Z107" s="35">
        <f t="shared" si="7"/>
        <v>0</v>
      </c>
      <c r="AA107" s="34"/>
      <c r="AB107" s="40"/>
      <c r="AC107" s="35">
        <f t="shared" si="8"/>
        <v>0</v>
      </c>
      <c r="AD107" s="35">
        <f t="shared" si="11"/>
        <v>0</v>
      </c>
      <c r="AE107" s="54"/>
      <c r="AF107" s="40"/>
      <c r="AG107" s="37"/>
      <c r="AH107" s="35">
        <f t="shared" si="9"/>
        <v>0</v>
      </c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56" t="str">
        <f>IFERROR(VLOOKUP('Tài sản cố định'!AT107,'Danh mục'!$U$2:$V$500,2,0),"")</f>
        <v/>
      </c>
      <c r="AV107" s="34"/>
      <c r="AW107" s="34"/>
      <c r="AX107" s="50"/>
      <c r="AY107" s="50"/>
    </row>
    <row r="108" spans="1:51" s="36" customFormat="1" ht="15.75">
      <c r="A108" s="34"/>
      <c r="B108" s="57" t="str">
        <f>IF(ISBLANK(A108),"",VLOOKUP(A108,'Danh mục'!$A$2:$D$1046,2,0))</f>
        <v/>
      </c>
      <c r="C108" s="34"/>
      <c r="D108" s="34"/>
      <c r="E108" s="50"/>
      <c r="F108" s="34"/>
      <c r="G108" s="34"/>
      <c r="H108" s="34"/>
      <c r="I108" s="34"/>
      <c r="J108" s="34"/>
      <c r="K108" s="34"/>
      <c r="L108" s="34"/>
      <c r="M108" s="34"/>
      <c r="N108" s="58"/>
      <c r="O108" s="58"/>
      <c r="P108" s="58"/>
      <c r="Q108" s="58"/>
      <c r="R108" s="50"/>
      <c r="S108" s="50"/>
      <c r="T108" s="60" t="str">
        <f>IF(ISBLANK(A108),".00",VLOOKUP(A108,'Danh mục'!$A$2:$D$1046,3,0))</f>
        <v>.00</v>
      </c>
      <c r="U108" s="60" t="str">
        <f>IF(ISBLANK(A108),".00",VLOOKUP(A108,'Danh mục'!$A$2:$D$1046,4,0))</f>
        <v>.00</v>
      </c>
      <c r="V108" s="35">
        <f t="shared" si="6"/>
        <v>0</v>
      </c>
      <c r="W108" s="38">
        <f t="shared" si="10"/>
        <v>0</v>
      </c>
      <c r="X108" s="39"/>
      <c r="Y108" s="58"/>
      <c r="Z108" s="35">
        <f t="shared" si="7"/>
        <v>0</v>
      </c>
      <c r="AA108" s="34"/>
      <c r="AB108" s="40"/>
      <c r="AC108" s="35">
        <f t="shared" si="8"/>
        <v>0</v>
      </c>
      <c r="AD108" s="35">
        <f t="shared" si="11"/>
        <v>0</v>
      </c>
      <c r="AE108" s="54"/>
      <c r="AF108" s="40"/>
      <c r="AG108" s="37"/>
      <c r="AH108" s="35">
        <f t="shared" si="9"/>
        <v>0</v>
      </c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56" t="str">
        <f>IFERROR(VLOOKUP('Tài sản cố định'!AT108,'Danh mục'!$U$2:$V$500,2,0),"")</f>
        <v/>
      </c>
      <c r="AV108" s="34"/>
      <c r="AW108" s="34"/>
      <c r="AX108" s="50"/>
      <c r="AY108" s="50"/>
    </row>
    <row r="109" spans="1:51" s="36" customFormat="1" ht="15.75">
      <c r="A109" s="34"/>
      <c r="B109" s="57" t="str">
        <f>IF(ISBLANK(A109),"",VLOOKUP(A109,'Danh mục'!$A$2:$D$1046,2,0))</f>
        <v/>
      </c>
      <c r="C109" s="34"/>
      <c r="D109" s="34"/>
      <c r="E109" s="50"/>
      <c r="F109" s="34"/>
      <c r="G109" s="34"/>
      <c r="H109" s="34"/>
      <c r="I109" s="34"/>
      <c r="J109" s="34"/>
      <c r="K109" s="34"/>
      <c r="L109" s="34"/>
      <c r="M109" s="34"/>
      <c r="N109" s="58"/>
      <c r="O109" s="58"/>
      <c r="P109" s="58"/>
      <c r="Q109" s="58"/>
      <c r="R109" s="50"/>
      <c r="S109" s="50"/>
      <c r="T109" s="60" t="str">
        <f>IF(ISBLANK(A109),".00",VLOOKUP(A109,'Danh mục'!$A$2:$D$1046,3,0))</f>
        <v>.00</v>
      </c>
      <c r="U109" s="60" t="str">
        <f>IF(ISBLANK(A109),".00",VLOOKUP(A109,'Danh mục'!$A$2:$D$1046,4,0))</f>
        <v>.00</v>
      </c>
      <c r="V109" s="35">
        <f t="shared" si="6"/>
        <v>0</v>
      </c>
      <c r="W109" s="38">
        <f t="shared" si="10"/>
        <v>0</v>
      </c>
      <c r="X109" s="39"/>
      <c r="Y109" s="58"/>
      <c r="Z109" s="35">
        <f t="shared" si="7"/>
        <v>0</v>
      </c>
      <c r="AA109" s="34"/>
      <c r="AB109" s="40"/>
      <c r="AC109" s="35">
        <f t="shared" si="8"/>
        <v>0</v>
      </c>
      <c r="AD109" s="35">
        <f t="shared" si="11"/>
        <v>0</v>
      </c>
      <c r="AE109" s="54"/>
      <c r="AF109" s="40"/>
      <c r="AG109" s="37"/>
      <c r="AH109" s="35">
        <f t="shared" si="9"/>
        <v>0</v>
      </c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56" t="str">
        <f>IFERROR(VLOOKUP('Tài sản cố định'!AT109,'Danh mục'!$U$2:$V$500,2,0),"")</f>
        <v/>
      </c>
      <c r="AV109" s="34"/>
      <c r="AW109" s="34"/>
      <c r="AX109" s="50"/>
      <c r="AY109" s="50"/>
    </row>
    <row r="110" spans="1:51" s="36" customFormat="1" ht="15.75">
      <c r="A110" s="34"/>
      <c r="B110" s="57" t="str">
        <f>IF(ISBLANK(A110),"",VLOOKUP(A110,'Danh mục'!$A$2:$D$1046,2,0))</f>
        <v/>
      </c>
      <c r="C110" s="34"/>
      <c r="D110" s="34"/>
      <c r="E110" s="50"/>
      <c r="F110" s="34"/>
      <c r="G110" s="34"/>
      <c r="H110" s="34"/>
      <c r="I110" s="34"/>
      <c r="J110" s="34"/>
      <c r="K110" s="34"/>
      <c r="L110" s="34"/>
      <c r="M110" s="34"/>
      <c r="N110" s="58"/>
      <c r="O110" s="58"/>
      <c r="P110" s="58"/>
      <c r="Q110" s="58"/>
      <c r="R110" s="50"/>
      <c r="S110" s="50"/>
      <c r="T110" s="60" t="str">
        <f>IF(ISBLANK(A110),".00",VLOOKUP(A110,'Danh mục'!$A$2:$D$1046,3,0))</f>
        <v>.00</v>
      </c>
      <c r="U110" s="60" t="str">
        <f>IF(ISBLANK(A110),".00",VLOOKUP(A110,'Danh mục'!$A$2:$D$1046,4,0))</f>
        <v>.00</v>
      </c>
      <c r="V110" s="35">
        <f t="shared" si="6"/>
        <v>0</v>
      </c>
      <c r="W110" s="38">
        <f t="shared" si="10"/>
        <v>0</v>
      </c>
      <c r="X110" s="39"/>
      <c r="Y110" s="58"/>
      <c r="Z110" s="35">
        <f t="shared" si="7"/>
        <v>0</v>
      </c>
      <c r="AA110" s="34"/>
      <c r="AB110" s="40"/>
      <c r="AC110" s="35">
        <f t="shared" si="8"/>
        <v>0</v>
      </c>
      <c r="AD110" s="35">
        <f t="shared" si="11"/>
        <v>0</v>
      </c>
      <c r="AE110" s="54"/>
      <c r="AF110" s="40"/>
      <c r="AG110" s="37"/>
      <c r="AH110" s="35">
        <f t="shared" si="9"/>
        <v>0</v>
      </c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56" t="str">
        <f>IFERROR(VLOOKUP('Tài sản cố định'!AT110,'Danh mục'!$U$2:$V$500,2,0),"")</f>
        <v/>
      </c>
      <c r="AV110" s="34"/>
      <c r="AW110" s="34"/>
      <c r="AX110" s="50"/>
      <c r="AY110" s="50"/>
    </row>
    <row r="111" spans="1:51" s="36" customFormat="1" ht="15.75">
      <c r="A111" s="34"/>
      <c r="B111" s="57" t="str">
        <f>IF(ISBLANK(A111),"",VLOOKUP(A111,'Danh mục'!$A$2:$D$1046,2,0))</f>
        <v/>
      </c>
      <c r="C111" s="34"/>
      <c r="D111" s="34"/>
      <c r="E111" s="50"/>
      <c r="F111" s="34"/>
      <c r="G111" s="34"/>
      <c r="H111" s="34"/>
      <c r="I111" s="34"/>
      <c r="J111" s="34"/>
      <c r="K111" s="34"/>
      <c r="L111" s="34"/>
      <c r="M111" s="34"/>
      <c r="N111" s="58"/>
      <c r="O111" s="58"/>
      <c r="P111" s="58"/>
      <c r="Q111" s="58"/>
      <c r="R111" s="50"/>
      <c r="S111" s="50"/>
      <c r="T111" s="60" t="str">
        <f>IF(ISBLANK(A111),".00",VLOOKUP(A111,'Danh mục'!$A$2:$D$1046,3,0))</f>
        <v>.00</v>
      </c>
      <c r="U111" s="60" t="str">
        <f>IF(ISBLANK(A111),".00",VLOOKUP(A111,'Danh mục'!$A$2:$D$1046,4,0))</f>
        <v>.00</v>
      </c>
      <c r="V111" s="35">
        <f t="shared" si="6"/>
        <v>0</v>
      </c>
      <c r="W111" s="38">
        <f t="shared" si="10"/>
        <v>0</v>
      </c>
      <c r="X111" s="39"/>
      <c r="Y111" s="58"/>
      <c r="Z111" s="35">
        <f t="shared" si="7"/>
        <v>0</v>
      </c>
      <c r="AA111" s="34"/>
      <c r="AB111" s="40"/>
      <c r="AC111" s="35">
        <f t="shared" si="8"/>
        <v>0</v>
      </c>
      <c r="AD111" s="35">
        <f t="shared" si="11"/>
        <v>0</v>
      </c>
      <c r="AE111" s="54"/>
      <c r="AF111" s="40"/>
      <c r="AG111" s="37"/>
      <c r="AH111" s="35">
        <f t="shared" si="9"/>
        <v>0</v>
      </c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56" t="str">
        <f>IFERROR(VLOOKUP('Tài sản cố định'!AT111,'Danh mục'!$U$2:$V$500,2,0),"")</f>
        <v/>
      </c>
      <c r="AV111" s="34"/>
      <c r="AW111" s="34"/>
      <c r="AX111" s="50"/>
      <c r="AY111" s="50"/>
    </row>
    <row r="112" spans="1:51" s="36" customFormat="1" ht="15.75">
      <c r="A112" s="34"/>
      <c r="B112" s="57" t="str">
        <f>IF(ISBLANK(A112),"",VLOOKUP(A112,'Danh mục'!$A$2:$D$1046,2,0))</f>
        <v/>
      </c>
      <c r="C112" s="34"/>
      <c r="D112" s="34"/>
      <c r="E112" s="50"/>
      <c r="F112" s="34"/>
      <c r="G112" s="34"/>
      <c r="H112" s="34"/>
      <c r="I112" s="34"/>
      <c r="J112" s="34"/>
      <c r="K112" s="34"/>
      <c r="L112" s="34"/>
      <c r="M112" s="34"/>
      <c r="N112" s="58"/>
      <c r="O112" s="58"/>
      <c r="P112" s="58"/>
      <c r="Q112" s="58"/>
      <c r="R112" s="50"/>
      <c r="S112" s="50"/>
      <c r="T112" s="60" t="str">
        <f>IF(ISBLANK(A112),".00",VLOOKUP(A112,'Danh mục'!$A$2:$D$1046,3,0))</f>
        <v>.00</v>
      </c>
      <c r="U112" s="60" t="str">
        <f>IF(ISBLANK(A112),".00",VLOOKUP(A112,'Danh mục'!$A$2:$D$1046,4,0))</f>
        <v>.00</v>
      </c>
      <c r="V112" s="35">
        <f t="shared" si="6"/>
        <v>0</v>
      </c>
      <c r="W112" s="38">
        <f t="shared" si="10"/>
        <v>0</v>
      </c>
      <c r="X112" s="39"/>
      <c r="Y112" s="58"/>
      <c r="Z112" s="35">
        <f t="shared" si="7"/>
        <v>0</v>
      </c>
      <c r="AA112" s="34"/>
      <c r="AB112" s="40"/>
      <c r="AC112" s="35">
        <f t="shared" si="8"/>
        <v>0</v>
      </c>
      <c r="AD112" s="35">
        <f t="shared" si="11"/>
        <v>0</v>
      </c>
      <c r="AE112" s="54"/>
      <c r="AF112" s="40"/>
      <c r="AG112" s="37"/>
      <c r="AH112" s="35">
        <f t="shared" si="9"/>
        <v>0</v>
      </c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56" t="str">
        <f>IFERROR(VLOOKUP('Tài sản cố định'!AT112,'Danh mục'!$U$2:$V$500,2,0),"")</f>
        <v/>
      </c>
      <c r="AV112" s="34"/>
      <c r="AW112" s="34"/>
      <c r="AX112" s="50"/>
      <c r="AY112" s="50"/>
    </row>
    <row r="113" spans="1:51" s="36" customFormat="1" ht="15.75">
      <c r="A113" s="34"/>
      <c r="B113" s="57" t="str">
        <f>IF(ISBLANK(A113),"",VLOOKUP(A113,'Danh mục'!$A$2:$D$1046,2,0))</f>
        <v/>
      </c>
      <c r="C113" s="34"/>
      <c r="D113" s="34"/>
      <c r="E113" s="50"/>
      <c r="F113" s="34"/>
      <c r="G113" s="34"/>
      <c r="H113" s="34"/>
      <c r="I113" s="34"/>
      <c r="J113" s="34"/>
      <c r="K113" s="34"/>
      <c r="L113" s="34"/>
      <c r="M113" s="34"/>
      <c r="N113" s="58"/>
      <c r="O113" s="58"/>
      <c r="P113" s="58"/>
      <c r="Q113" s="58"/>
      <c r="R113" s="50"/>
      <c r="S113" s="50"/>
      <c r="T113" s="60" t="str">
        <f>IF(ISBLANK(A113),".00",VLOOKUP(A113,'Danh mục'!$A$2:$D$1046,3,0))</f>
        <v>.00</v>
      </c>
      <c r="U113" s="60" t="str">
        <f>IF(ISBLANK(A113),".00",VLOOKUP(A113,'Danh mục'!$A$2:$D$1046,4,0))</f>
        <v>.00</v>
      </c>
      <c r="V113" s="35">
        <f t="shared" si="6"/>
        <v>0</v>
      </c>
      <c r="W113" s="38">
        <f t="shared" si="10"/>
        <v>0</v>
      </c>
      <c r="X113" s="39"/>
      <c r="Y113" s="58"/>
      <c r="Z113" s="35">
        <f t="shared" si="7"/>
        <v>0</v>
      </c>
      <c r="AA113" s="34"/>
      <c r="AB113" s="40"/>
      <c r="AC113" s="35">
        <f t="shared" si="8"/>
        <v>0</v>
      </c>
      <c r="AD113" s="35">
        <f t="shared" si="11"/>
        <v>0</v>
      </c>
      <c r="AE113" s="54"/>
      <c r="AF113" s="40"/>
      <c r="AG113" s="37"/>
      <c r="AH113" s="35">
        <f t="shared" si="9"/>
        <v>0</v>
      </c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56" t="str">
        <f>IFERROR(VLOOKUP('Tài sản cố định'!AT113,'Danh mục'!$U$2:$V$500,2,0),"")</f>
        <v/>
      </c>
      <c r="AV113" s="34"/>
      <c r="AW113" s="34"/>
      <c r="AX113" s="50"/>
      <c r="AY113" s="50"/>
    </row>
    <row r="114" spans="1:51" s="36" customFormat="1" ht="15.75">
      <c r="A114" s="34"/>
      <c r="B114" s="57" t="str">
        <f>IF(ISBLANK(A114),"",VLOOKUP(A114,'Danh mục'!$A$2:$D$1046,2,0))</f>
        <v/>
      </c>
      <c r="C114" s="34"/>
      <c r="D114" s="34"/>
      <c r="E114" s="50"/>
      <c r="F114" s="34"/>
      <c r="G114" s="34"/>
      <c r="H114" s="34"/>
      <c r="I114" s="34"/>
      <c r="J114" s="34"/>
      <c r="K114" s="34"/>
      <c r="L114" s="34"/>
      <c r="M114" s="34"/>
      <c r="N114" s="58"/>
      <c r="O114" s="58"/>
      <c r="P114" s="58"/>
      <c r="Q114" s="58"/>
      <c r="R114" s="50"/>
      <c r="S114" s="50"/>
      <c r="T114" s="60" t="str">
        <f>IF(ISBLANK(A114),".00",VLOOKUP(A114,'Danh mục'!$A$2:$D$1046,3,0))</f>
        <v>.00</v>
      </c>
      <c r="U114" s="60" t="str">
        <f>IF(ISBLANK(A114),".00",VLOOKUP(A114,'Danh mục'!$A$2:$D$1046,4,0))</f>
        <v>.00</v>
      </c>
      <c r="V114" s="35">
        <f t="shared" si="6"/>
        <v>0</v>
      </c>
      <c r="W114" s="38">
        <f t="shared" si="10"/>
        <v>0</v>
      </c>
      <c r="X114" s="39"/>
      <c r="Y114" s="58"/>
      <c r="Z114" s="35">
        <f t="shared" si="7"/>
        <v>0</v>
      </c>
      <c r="AA114" s="34"/>
      <c r="AB114" s="40"/>
      <c r="AC114" s="35">
        <f t="shared" si="8"/>
        <v>0</v>
      </c>
      <c r="AD114" s="35">
        <f t="shared" si="11"/>
        <v>0</v>
      </c>
      <c r="AE114" s="54"/>
      <c r="AF114" s="40"/>
      <c r="AG114" s="37"/>
      <c r="AH114" s="35">
        <f t="shared" si="9"/>
        <v>0</v>
      </c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56" t="str">
        <f>IFERROR(VLOOKUP('Tài sản cố định'!AT114,'Danh mục'!$U$2:$V$500,2,0),"")</f>
        <v/>
      </c>
      <c r="AV114" s="34"/>
      <c r="AW114" s="34"/>
      <c r="AX114" s="50"/>
      <c r="AY114" s="50"/>
    </row>
    <row r="115" spans="1:51" s="36" customFormat="1" ht="15.75">
      <c r="A115" s="34"/>
      <c r="B115" s="57" t="str">
        <f>IF(ISBLANK(A115),"",VLOOKUP(A115,'Danh mục'!$A$2:$D$1046,2,0))</f>
        <v/>
      </c>
      <c r="C115" s="34"/>
      <c r="D115" s="34"/>
      <c r="E115" s="50"/>
      <c r="F115" s="34"/>
      <c r="G115" s="34"/>
      <c r="H115" s="34"/>
      <c r="I115" s="34"/>
      <c r="J115" s="34"/>
      <c r="K115" s="34"/>
      <c r="L115" s="34"/>
      <c r="M115" s="34"/>
      <c r="N115" s="58"/>
      <c r="O115" s="58"/>
      <c r="P115" s="58"/>
      <c r="Q115" s="58"/>
      <c r="R115" s="50"/>
      <c r="S115" s="50"/>
      <c r="T115" s="60" t="str">
        <f>IF(ISBLANK(A115),".00",VLOOKUP(A115,'Danh mục'!$A$2:$D$1046,3,0))</f>
        <v>.00</v>
      </c>
      <c r="U115" s="60" t="str">
        <f>IF(ISBLANK(A115),".00",VLOOKUP(A115,'Danh mục'!$A$2:$D$1046,4,0))</f>
        <v>.00</v>
      </c>
      <c r="V115" s="35">
        <f t="shared" si="6"/>
        <v>0</v>
      </c>
      <c r="W115" s="38">
        <f t="shared" si="10"/>
        <v>0</v>
      </c>
      <c r="X115" s="39"/>
      <c r="Y115" s="58"/>
      <c r="Z115" s="35">
        <f t="shared" si="7"/>
        <v>0</v>
      </c>
      <c r="AA115" s="34"/>
      <c r="AB115" s="40"/>
      <c r="AC115" s="35">
        <f t="shared" si="8"/>
        <v>0</v>
      </c>
      <c r="AD115" s="35">
        <f t="shared" si="11"/>
        <v>0</v>
      </c>
      <c r="AE115" s="54"/>
      <c r="AF115" s="40"/>
      <c r="AG115" s="37"/>
      <c r="AH115" s="35">
        <f t="shared" si="9"/>
        <v>0</v>
      </c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56" t="str">
        <f>IFERROR(VLOOKUP('Tài sản cố định'!AT115,'Danh mục'!$U$2:$V$500,2,0),"")</f>
        <v/>
      </c>
      <c r="AV115" s="34"/>
      <c r="AW115" s="34"/>
      <c r="AX115" s="50"/>
      <c r="AY115" s="50"/>
    </row>
    <row r="116" spans="1:51" s="36" customFormat="1" ht="15.75">
      <c r="A116" s="34"/>
      <c r="B116" s="57" t="str">
        <f>IF(ISBLANK(A116),"",VLOOKUP(A116,'Danh mục'!$A$2:$D$1046,2,0))</f>
        <v/>
      </c>
      <c r="C116" s="34"/>
      <c r="D116" s="34"/>
      <c r="E116" s="50"/>
      <c r="F116" s="34"/>
      <c r="G116" s="34"/>
      <c r="H116" s="34"/>
      <c r="I116" s="34"/>
      <c r="J116" s="34"/>
      <c r="K116" s="34"/>
      <c r="L116" s="34"/>
      <c r="M116" s="34"/>
      <c r="N116" s="58"/>
      <c r="O116" s="58"/>
      <c r="P116" s="58"/>
      <c r="Q116" s="58"/>
      <c r="R116" s="50"/>
      <c r="S116" s="50"/>
      <c r="T116" s="60" t="str">
        <f>IF(ISBLANK(A116),".00",VLOOKUP(A116,'Danh mục'!$A$2:$D$1046,3,0))</f>
        <v>.00</v>
      </c>
      <c r="U116" s="60" t="str">
        <f>IF(ISBLANK(A116),".00",VLOOKUP(A116,'Danh mục'!$A$2:$D$1046,4,0))</f>
        <v>.00</v>
      </c>
      <c r="V116" s="35">
        <f t="shared" si="6"/>
        <v>0</v>
      </c>
      <c r="W116" s="38">
        <f t="shared" si="10"/>
        <v>0</v>
      </c>
      <c r="X116" s="39"/>
      <c r="Y116" s="58"/>
      <c r="Z116" s="35">
        <f t="shared" si="7"/>
        <v>0</v>
      </c>
      <c r="AA116" s="34"/>
      <c r="AB116" s="40"/>
      <c r="AC116" s="35">
        <f t="shared" si="8"/>
        <v>0</v>
      </c>
      <c r="AD116" s="35">
        <f t="shared" si="11"/>
        <v>0</v>
      </c>
      <c r="AE116" s="54"/>
      <c r="AF116" s="40"/>
      <c r="AG116" s="37"/>
      <c r="AH116" s="35">
        <f t="shared" si="9"/>
        <v>0</v>
      </c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56" t="str">
        <f>IFERROR(VLOOKUP('Tài sản cố định'!AT116,'Danh mục'!$U$2:$V$500,2,0),"")</f>
        <v/>
      </c>
      <c r="AV116" s="34"/>
      <c r="AW116" s="34"/>
      <c r="AX116" s="50"/>
      <c r="AY116" s="50"/>
    </row>
    <row r="117" spans="1:51" s="36" customFormat="1" ht="15.75">
      <c r="A117" s="34"/>
      <c r="B117" s="57" t="str">
        <f>IF(ISBLANK(A117),"",VLOOKUP(A117,'Danh mục'!$A$2:$D$1046,2,0))</f>
        <v/>
      </c>
      <c r="C117" s="34"/>
      <c r="D117" s="34"/>
      <c r="E117" s="50"/>
      <c r="F117" s="34"/>
      <c r="G117" s="34"/>
      <c r="H117" s="34"/>
      <c r="I117" s="34"/>
      <c r="J117" s="34"/>
      <c r="K117" s="34"/>
      <c r="L117" s="34"/>
      <c r="M117" s="34"/>
      <c r="N117" s="58"/>
      <c r="O117" s="58"/>
      <c r="P117" s="58"/>
      <c r="Q117" s="58"/>
      <c r="R117" s="50"/>
      <c r="S117" s="50"/>
      <c r="T117" s="60" t="str">
        <f>IF(ISBLANK(A117),".00",VLOOKUP(A117,'Danh mục'!$A$2:$D$1046,3,0))</f>
        <v>.00</v>
      </c>
      <c r="U117" s="60" t="str">
        <f>IF(ISBLANK(A117),".00",VLOOKUP(A117,'Danh mục'!$A$2:$D$1046,4,0))</f>
        <v>.00</v>
      </c>
      <c r="V117" s="35">
        <f t="shared" si="6"/>
        <v>0</v>
      </c>
      <c r="W117" s="38">
        <f t="shared" si="10"/>
        <v>0</v>
      </c>
      <c r="X117" s="39"/>
      <c r="Y117" s="58"/>
      <c r="Z117" s="35">
        <f t="shared" si="7"/>
        <v>0</v>
      </c>
      <c r="AA117" s="34"/>
      <c r="AB117" s="40"/>
      <c r="AC117" s="35">
        <f t="shared" si="8"/>
        <v>0</v>
      </c>
      <c r="AD117" s="35">
        <f t="shared" si="11"/>
        <v>0</v>
      </c>
      <c r="AE117" s="54"/>
      <c r="AF117" s="40"/>
      <c r="AG117" s="37"/>
      <c r="AH117" s="35">
        <f t="shared" si="9"/>
        <v>0</v>
      </c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56" t="str">
        <f>IFERROR(VLOOKUP('Tài sản cố định'!AT117,'Danh mục'!$U$2:$V$500,2,0),"")</f>
        <v/>
      </c>
      <c r="AV117" s="34"/>
      <c r="AW117" s="34"/>
      <c r="AX117" s="50"/>
      <c r="AY117" s="50"/>
    </row>
    <row r="118" spans="1:51" s="36" customFormat="1" ht="15.75">
      <c r="A118" s="34"/>
      <c r="B118" s="57" t="str">
        <f>IF(ISBLANK(A118),"",VLOOKUP(A118,'Danh mục'!$A$2:$D$1046,2,0))</f>
        <v/>
      </c>
      <c r="C118" s="34"/>
      <c r="D118" s="34"/>
      <c r="E118" s="50"/>
      <c r="F118" s="34"/>
      <c r="G118" s="34"/>
      <c r="H118" s="34"/>
      <c r="I118" s="34"/>
      <c r="J118" s="34"/>
      <c r="K118" s="34"/>
      <c r="L118" s="34"/>
      <c r="M118" s="34"/>
      <c r="N118" s="58"/>
      <c r="O118" s="58"/>
      <c r="P118" s="58"/>
      <c r="Q118" s="58"/>
      <c r="R118" s="50"/>
      <c r="S118" s="50"/>
      <c r="T118" s="60" t="str">
        <f>IF(ISBLANK(A118),".00",VLOOKUP(A118,'Danh mục'!$A$2:$D$1046,3,0))</f>
        <v>.00</v>
      </c>
      <c r="U118" s="60" t="str">
        <f>IF(ISBLANK(A118),".00",VLOOKUP(A118,'Danh mục'!$A$2:$D$1046,4,0))</f>
        <v>.00</v>
      </c>
      <c r="V118" s="35">
        <f t="shared" si="6"/>
        <v>0</v>
      </c>
      <c r="W118" s="38">
        <f t="shared" si="10"/>
        <v>0</v>
      </c>
      <c r="X118" s="39"/>
      <c r="Y118" s="58"/>
      <c r="Z118" s="35">
        <f t="shared" si="7"/>
        <v>0</v>
      </c>
      <c r="AA118" s="34"/>
      <c r="AB118" s="40"/>
      <c r="AC118" s="35">
        <f t="shared" si="8"/>
        <v>0</v>
      </c>
      <c r="AD118" s="35">
        <f t="shared" si="11"/>
        <v>0</v>
      </c>
      <c r="AE118" s="54"/>
      <c r="AF118" s="40"/>
      <c r="AG118" s="37"/>
      <c r="AH118" s="35">
        <f t="shared" si="9"/>
        <v>0</v>
      </c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56" t="str">
        <f>IFERROR(VLOOKUP('Tài sản cố định'!AT118,'Danh mục'!$U$2:$V$500,2,0),"")</f>
        <v/>
      </c>
      <c r="AV118" s="34"/>
      <c r="AW118" s="34"/>
      <c r="AX118" s="50"/>
      <c r="AY118" s="50"/>
    </row>
    <row r="119" spans="1:51" s="36" customFormat="1" ht="15.75">
      <c r="A119" s="34"/>
      <c r="B119" s="57" t="str">
        <f>IF(ISBLANK(A119),"",VLOOKUP(A119,'Danh mục'!$A$2:$D$1046,2,0))</f>
        <v/>
      </c>
      <c r="C119" s="34"/>
      <c r="D119" s="34"/>
      <c r="E119" s="50"/>
      <c r="F119" s="34"/>
      <c r="G119" s="34"/>
      <c r="H119" s="34"/>
      <c r="I119" s="34"/>
      <c r="J119" s="34"/>
      <c r="K119" s="34"/>
      <c r="L119" s="34"/>
      <c r="M119" s="34"/>
      <c r="N119" s="58"/>
      <c r="O119" s="58"/>
      <c r="P119" s="58"/>
      <c r="Q119" s="58"/>
      <c r="R119" s="50"/>
      <c r="S119" s="50"/>
      <c r="T119" s="60" t="str">
        <f>IF(ISBLANK(A119),".00",VLOOKUP(A119,'Danh mục'!$A$2:$D$1046,3,0))</f>
        <v>.00</v>
      </c>
      <c r="U119" s="60" t="str">
        <f>IF(ISBLANK(A119),".00",VLOOKUP(A119,'Danh mục'!$A$2:$D$1046,4,0))</f>
        <v>.00</v>
      </c>
      <c r="V119" s="35">
        <f t="shared" si="6"/>
        <v>0</v>
      </c>
      <c r="W119" s="38">
        <f t="shared" si="10"/>
        <v>0</v>
      </c>
      <c r="X119" s="39"/>
      <c r="Y119" s="58"/>
      <c r="Z119" s="35">
        <f t="shared" si="7"/>
        <v>0</v>
      </c>
      <c r="AA119" s="34"/>
      <c r="AB119" s="40"/>
      <c r="AC119" s="35">
        <f t="shared" si="8"/>
        <v>0</v>
      </c>
      <c r="AD119" s="35">
        <f t="shared" si="11"/>
        <v>0</v>
      </c>
      <c r="AE119" s="54"/>
      <c r="AF119" s="40"/>
      <c r="AG119" s="37"/>
      <c r="AH119" s="35">
        <f t="shared" si="9"/>
        <v>0</v>
      </c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56" t="str">
        <f>IFERROR(VLOOKUP('Tài sản cố định'!AT119,'Danh mục'!$U$2:$V$500,2,0),"")</f>
        <v/>
      </c>
      <c r="AV119" s="34"/>
      <c r="AW119" s="34"/>
      <c r="AX119" s="50"/>
      <c r="AY119" s="50"/>
    </row>
    <row r="120" spans="1:51" s="36" customFormat="1" ht="15.75">
      <c r="A120" s="34"/>
      <c r="B120" s="57" t="str">
        <f>IF(ISBLANK(A120),"",VLOOKUP(A120,'Danh mục'!$A$2:$D$1046,2,0))</f>
        <v/>
      </c>
      <c r="C120" s="34"/>
      <c r="D120" s="34"/>
      <c r="E120" s="50"/>
      <c r="F120" s="34"/>
      <c r="G120" s="34"/>
      <c r="H120" s="34"/>
      <c r="I120" s="34"/>
      <c r="J120" s="34"/>
      <c r="K120" s="34"/>
      <c r="L120" s="34"/>
      <c r="M120" s="34"/>
      <c r="N120" s="58"/>
      <c r="O120" s="58"/>
      <c r="P120" s="58"/>
      <c r="Q120" s="58"/>
      <c r="R120" s="50"/>
      <c r="S120" s="50"/>
      <c r="T120" s="60" t="str">
        <f>IF(ISBLANK(A120),".00",VLOOKUP(A120,'Danh mục'!$A$2:$D$1046,3,0))</f>
        <v>.00</v>
      </c>
      <c r="U120" s="60" t="str">
        <f>IF(ISBLANK(A120),".00",VLOOKUP(A120,'Danh mục'!$A$2:$D$1046,4,0))</f>
        <v>.00</v>
      </c>
      <c r="V120" s="35">
        <f t="shared" si="6"/>
        <v>0</v>
      </c>
      <c r="W120" s="38">
        <f t="shared" si="10"/>
        <v>0</v>
      </c>
      <c r="X120" s="39"/>
      <c r="Y120" s="58"/>
      <c r="Z120" s="35">
        <f t="shared" si="7"/>
        <v>0</v>
      </c>
      <c r="AA120" s="34"/>
      <c r="AB120" s="40"/>
      <c r="AC120" s="35">
        <f t="shared" si="8"/>
        <v>0</v>
      </c>
      <c r="AD120" s="35">
        <f t="shared" si="11"/>
        <v>0</v>
      </c>
      <c r="AE120" s="54"/>
      <c r="AF120" s="40"/>
      <c r="AG120" s="37"/>
      <c r="AH120" s="35">
        <f t="shared" si="9"/>
        <v>0</v>
      </c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56" t="str">
        <f>IFERROR(VLOOKUP('Tài sản cố định'!AT120,'Danh mục'!$U$2:$V$500,2,0),"")</f>
        <v/>
      </c>
      <c r="AV120" s="34"/>
      <c r="AW120" s="34"/>
      <c r="AX120" s="50"/>
      <c r="AY120" s="50"/>
    </row>
    <row r="121" spans="1:51" s="36" customFormat="1" ht="15.75">
      <c r="A121" s="34"/>
      <c r="B121" s="57" t="str">
        <f>IF(ISBLANK(A121),"",VLOOKUP(A121,'Danh mục'!$A$2:$D$1046,2,0))</f>
        <v/>
      </c>
      <c r="C121" s="34"/>
      <c r="D121" s="34"/>
      <c r="E121" s="50"/>
      <c r="F121" s="34"/>
      <c r="G121" s="34"/>
      <c r="H121" s="34"/>
      <c r="I121" s="34"/>
      <c r="J121" s="34"/>
      <c r="K121" s="34"/>
      <c r="L121" s="34"/>
      <c r="M121" s="34"/>
      <c r="N121" s="58"/>
      <c r="O121" s="58"/>
      <c r="P121" s="58"/>
      <c r="Q121" s="58"/>
      <c r="R121" s="50"/>
      <c r="S121" s="50"/>
      <c r="T121" s="60" t="str">
        <f>IF(ISBLANK(A121),".00",VLOOKUP(A121,'Danh mục'!$A$2:$D$1046,3,0))</f>
        <v>.00</v>
      </c>
      <c r="U121" s="60" t="str">
        <f>IF(ISBLANK(A121),".00",VLOOKUP(A121,'Danh mục'!$A$2:$D$1046,4,0))</f>
        <v>.00</v>
      </c>
      <c r="V121" s="35">
        <f t="shared" si="6"/>
        <v>0</v>
      </c>
      <c r="W121" s="38">
        <f t="shared" si="10"/>
        <v>0</v>
      </c>
      <c r="X121" s="39"/>
      <c r="Y121" s="58"/>
      <c r="Z121" s="35">
        <f t="shared" si="7"/>
        <v>0</v>
      </c>
      <c r="AA121" s="34"/>
      <c r="AB121" s="40"/>
      <c r="AC121" s="35">
        <f t="shared" si="8"/>
        <v>0</v>
      </c>
      <c r="AD121" s="35">
        <f t="shared" si="11"/>
        <v>0</v>
      </c>
      <c r="AE121" s="54"/>
      <c r="AF121" s="40"/>
      <c r="AG121" s="37"/>
      <c r="AH121" s="35">
        <f t="shared" si="9"/>
        <v>0</v>
      </c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56" t="str">
        <f>IFERROR(VLOOKUP('Tài sản cố định'!AT121,'Danh mục'!$U$2:$V$500,2,0),"")</f>
        <v/>
      </c>
      <c r="AV121" s="34"/>
      <c r="AW121" s="34"/>
      <c r="AX121" s="50"/>
      <c r="AY121" s="50"/>
    </row>
    <row r="122" spans="1:51" s="36" customFormat="1" ht="15.75">
      <c r="A122" s="34"/>
      <c r="B122" s="57" t="str">
        <f>IF(ISBLANK(A122),"",VLOOKUP(A122,'Danh mục'!$A$2:$D$1046,2,0))</f>
        <v/>
      </c>
      <c r="C122" s="34"/>
      <c r="D122" s="34"/>
      <c r="E122" s="50"/>
      <c r="F122" s="34"/>
      <c r="G122" s="34"/>
      <c r="H122" s="34"/>
      <c r="I122" s="34"/>
      <c r="J122" s="34"/>
      <c r="K122" s="34"/>
      <c r="L122" s="34"/>
      <c r="M122" s="34"/>
      <c r="N122" s="58"/>
      <c r="O122" s="58"/>
      <c r="P122" s="58"/>
      <c r="Q122" s="58"/>
      <c r="R122" s="50"/>
      <c r="S122" s="50"/>
      <c r="T122" s="60" t="str">
        <f>IF(ISBLANK(A122),".00",VLOOKUP(A122,'Danh mục'!$A$2:$D$1046,3,0))</f>
        <v>.00</v>
      </c>
      <c r="U122" s="60" t="str">
        <f>IF(ISBLANK(A122),".00",VLOOKUP(A122,'Danh mục'!$A$2:$D$1046,4,0))</f>
        <v>.00</v>
      </c>
      <c r="V122" s="35">
        <f t="shared" si="6"/>
        <v>0</v>
      </c>
      <c r="W122" s="38">
        <f t="shared" si="10"/>
        <v>0</v>
      </c>
      <c r="X122" s="39"/>
      <c r="Y122" s="58"/>
      <c r="Z122" s="35">
        <f t="shared" si="7"/>
        <v>0</v>
      </c>
      <c r="AA122" s="34"/>
      <c r="AB122" s="40"/>
      <c r="AC122" s="35">
        <f t="shared" si="8"/>
        <v>0</v>
      </c>
      <c r="AD122" s="35">
        <f t="shared" si="11"/>
        <v>0</v>
      </c>
      <c r="AE122" s="54"/>
      <c r="AF122" s="40"/>
      <c r="AG122" s="37"/>
      <c r="AH122" s="35">
        <f t="shared" si="9"/>
        <v>0</v>
      </c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56" t="str">
        <f>IFERROR(VLOOKUP('Tài sản cố định'!AT122,'Danh mục'!$U$2:$V$500,2,0),"")</f>
        <v/>
      </c>
      <c r="AV122" s="34"/>
      <c r="AW122" s="34"/>
      <c r="AX122" s="50"/>
      <c r="AY122" s="50"/>
    </row>
    <row r="123" spans="1:51" s="36" customFormat="1" ht="15.75">
      <c r="A123" s="34"/>
      <c r="B123" s="57" t="str">
        <f>IF(ISBLANK(A123),"",VLOOKUP(A123,'Danh mục'!$A$2:$D$1046,2,0))</f>
        <v/>
      </c>
      <c r="C123" s="34"/>
      <c r="D123" s="34"/>
      <c r="E123" s="50"/>
      <c r="F123" s="34"/>
      <c r="G123" s="34"/>
      <c r="H123" s="34"/>
      <c r="I123" s="34"/>
      <c r="J123" s="34"/>
      <c r="K123" s="34"/>
      <c r="L123" s="34"/>
      <c r="M123" s="34"/>
      <c r="N123" s="58"/>
      <c r="O123" s="58"/>
      <c r="P123" s="58"/>
      <c r="Q123" s="58"/>
      <c r="R123" s="50"/>
      <c r="S123" s="50"/>
      <c r="T123" s="60" t="str">
        <f>IF(ISBLANK(A123),".00",VLOOKUP(A123,'Danh mục'!$A$2:$D$1046,3,0))</f>
        <v>.00</v>
      </c>
      <c r="U123" s="60" t="str">
        <f>IF(ISBLANK(A123),".00",VLOOKUP(A123,'Danh mục'!$A$2:$D$1046,4,0))</f>
        <v>.00</v>
      </c>
      <c r="V123" s="35">
        <f t="shared" si="6"/>
        <v>0</v>
      </c>
      <c r="W123" s="38">
        <f t="shared" si="10"/>
        <v>0</v>
      </c>
      <c r="X123" s="39"/>
      <c r="Y123" s="58"/>
      <c r="Z123" s="35">
        <f t="shared" si="7"/>
        <v>0</v>
      </c>
      <c r="AA123" s="34"/>
      <c r="AB123" s="40"/>
      <c r="AC123" s="35">
        <f t="shared" si="8"/>
        <v>0</v>
      </c>
      <c r="AD123" s="35">
        <f t="shared" si="11"/>
        <v>0</v>
      </c>
      <c r="AE123" s="54"/>
      <c r="AF123" s="40"/>
      <c r="AG123" s="37"/>
      <c r="AH123" s="35">
        <f t="shared" si="9"/>
        <v>0</v>
      </c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56" t="str">
        <f>IFERROR(VLOOKUP('Tài sản cố định'!AT123,'Danh mục'!$U$2:$V$500,2,0),"")</f>
        <v/>
      </c>
      <c r="AV123" s="34"/>
      <c r="AW123" s="34"/>
      <c r="AX123" s="50"/>
      <c r="AY123" s="50"/>
    </row>
    <row r="124" spans="1:51" s="36" customFormat="1" ht="15.75">
      <c r="A124" s="34"/>
      <c r="B124" s="57" t="str">
        <f>IF(ISBLANK(A124),"",VLOOKUP(A124,'Danh mục'!$A$2:$D$1046,2,0))</f>
        <v/>
      </c>
      <c r="C124" s="34"/>
      <c r="D124" s="34"/>
      <c r="E124" s="50"/>
      <c r="F124" s="34"/>
      <c r="G124" s="34"/>
      <c r="H124" s="34"/>
      <c r="I124" s="34"/>
      <c r="J124" s="34"/>
      <c r="K124" s="34"/>
      <c r="L124" s="34"/>
      <c r="M124" s="34"/>
      <c r="N124" s="58"/>
      <c r="O124" s="58"/>
      <c r="P124" s="58"/>
      <c r="Q124" s="58"/>
      <c r="R124" s="50"/>
      <c r="S124" s="50"/>
      <c r="T124" s="60" t="str">
        <f>IF(ISBLANK(A124),".00",VLOOKUP(A124,'Danh mục'!$A$2:$D$1046,3,0))</f>
        <v>.00</v>
      </c>
      <c r="U124" s="60" t="str">
        <f>IF(ISBLANK(A124),".00",VLOOKUP(A124,'Danh mục'!$A$2:$D$1046,4,0))</f>
        <v>.00</v>
      </c>
      <c r="V124" s="35">
        <f t="shared" si="6"/>
        <v>0</v>
      </c>
      <c r="W124" s="38">
        <f t="shared" si="10"/>
        <v>0</v>
      </c>
      <c r="X124" s="39"/>
      <c r="Y124" s="58"/>
      <c r="Z124" s="35">
        <f t="shared" si="7"/>
        <v>0</v>
      </c>
      <c r="AA124" s="34"/>
      <c r="AB124" s="40"/>
      <c r="AC124" s="35">
        <f t="shared" si="8"/>
        <v>0</v>
      </c>
      <c r="AD124" s="35">
        <f t="shared" si="11"/>
        <v>0</v>
      </c>
      <c r="AE124" s="54"/>
      <c r="AF124" s="40"/>
      <c r="AG124" s="37"/>
      <c r="AH124" s="35">
        <f t="shared" si="9"/>
        <v>0</v>
      </c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56" t="str">
        <f>IFERROR(VLOOKUP('Tài sản cố định'!AT124,'Danh mục'!$U$2:$V$500,2,0),"")</f>
        <v/>
      </c>
      <c r="AV124" s="34"/>
      <c r="AW124" s="34"/>
      <c r="AX124" s="50"/>
      <c r="AY124" s="50"/>
    </row>
    <row r="125" spans="1:51" s="36" customFormat="1" ht="15.75">
      <c r="A125" s="34"/>
      <c r="B125" s="57" t="str">
        <f>IF(ISBLANK(A125),"",VLOOKUP(A125,'Danh mục'!$A$2:$D$1046,2,0))</f>
        <v/>
      </c>
      <c r="C125" s="34"/>
      <c r="D125" s="34"/>
      <c r="E125" s="50"/>
      <c r="F125" s="34"/>
      <c r="G125" s="34"/>
      <c r="H125" s="34"/>
      <c r="I125" s="34"/>
      <c r="J125" s="34"/>
      <c r="K125" s="34"/>
      <c r="L125" s="34"/>
      <c r="M125" s="34"/>
      <c r="N125" s="58"/>
      <c r="O125" s="58"/>
      <c r="P125" s="58"/>
      <c r="Q125" s="58"/>
      <c r="R125" s="50"/>
      <c r="S125" s="50"/>
      <c r="T125" s="60" t="str">
        <f>IF(ISBLANK(A125),".00",VLOOKUP(A125,'Danh mục'!$A$2:$D$1046,3,0))</f>
        <v>.00</v>
      </c>
      <c r="U125" s="60" t="str">
        <f>IF(ISBLANK(A125),".00",VLOOKUP(A125,'Danh mục'!$A$2:$D$1046,4,0))</f>
        <v>.00</v>
      </c>
      <c r="V125" s="35">
        <f t="shared" si="6"/>
        <v>0</v>
      </c>
      <c r="W125" s="38">
        <f t="shared" si="10"/>
        <v>0</v>
      </c>
      <c r="X125" s="39"/>
      <c r="Y125" s="58"/>
      <c r="Z125" s="35">
        <f t="shared" si="7"/>
        <v>0</v>
      </c>
      <c r="AA125" s="34"/>
      <c r="AB125" s="40"/>
      <c r="AC125" s="35">
        <f t="shared" si="8"/>
        <v>0</v>
      </c>
      <c r="AD125" s="35">
        <f t="shared" si="11"/>
        <v>0</v>
      </c>
      <c r="AE125" s="54"/>
      <c r="AF125" s="40"/>
      <c r="AG125" s="37"/>
      <c r="AH125" s="35">
        <f t="shared" si="9"/>
        <v>0</v>
      </c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56" t="str">
        <f>IFERROR(VLOOKUP('Tài sản cố định'!AT125,'Danh mục'!$U$2:$V$500,2,0),"")</f>
        <v/>
      </c>
      <c r="AV125" s="34"/>
      <c r="AW125" s="34"/>
      <c r="AX125" s="50"/>
      <c r="AY125" s="50"/>
    </row>
    <row r="126" spans="1:51" s="36" customFormat="1" ht="15.75">
      <c r="A126" s="34"/>
      <c r="B126" s="57" t="str">
        <f>IF(ISBLANK(A126),"",VLOOKUP(A126,'Danh mục'!$A$2:$D$1046,2,0))</f>
        <v/>
      </c>
      <c r="C126" s="34"/>
      <c r="D126" s="34"/>
      <c r="E126" s="50"/>
      <c r="F126" s="34"/>
      <c r="G126" s="34"/>
      <c r="H126" s="34"/>
      <c r="I126" s="34"/>
      <c r="J126" s="34"/>
      <c r="K126" s="34"/>
      <c r="L126" s="34"/>
      <c r="M126" s="34"/>
      <c r="N126" s="58"/>
      <c r="O126" s="58"/>
      <c r="P126" s="58"/>
      <c r="Q126" s="58"/>
      <c r="R126" s="50"/>
      <c r="S126" s="50"/>
      <c r="T126" s="60" t="str">
        <f>IF(ISBLANK(A126),".00",VLOOKUP(A126,'Danh mục'!$A$2:$D$1046,3,0))</f>
        <v>.00</v>
      </c>
      <c r="U126" s="60" t="str">
        <f>IF(ISBLANK(A126),".00",VLOOKUP(A126,'Danh mục'!$A$2:$D$1046,4,0))</f>
        <v>.00</v>
      </c>
      <c r="V126" s="35">
        <f t="shared" si="6"/>
        <v>0</v>
      </c>
      <c r="W126" s="38">
        <f t="shared" si="10"/>
        <v>0</v>
      </c>
      <c r="X126" s="39"/>
      <c r="Y126" s="58"/>
      <c r="Z126" s="35">
        <f t="shared" si="7"/>
        <v>0</v>
      </c>
      <c r="AA126" s="34"/>
      <c r="AB126" s="40"/>
      <c r="AC126" s="35">
        <f t="shared" si="8"/>
        <v>0</v>
      </c>
      <c r="AD126" s="35">
        <f t="shared" si="11"/>
        <v>0</v>
      </c>
      <c r="AE126" s="54"/>
      <c r="AF126" s="40"/>
      <c r="AG126" s="37"/>
      <c r="AH126" s="35">
        <f t="shared" si="9"/>
        <v>0</v>
      </c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56" t="str">
        <f>IFERROR(VLOOKUP('Tài sản cố định'!AT126,'Danh mục'!$U$2:$V$500,2,0),"")</f>
        <v/>
      </c>
      <c r="AV126" s="34"/>
      <c r="AW126" s="34"/>
      <c r="AX126" s="50"/>
      <c r="AY126" s="50"/>
    </row>
    <row r="127" spans="1:51" s="36" customFormat="1" ht="15.75">
      <c r="A127" s="34"/>
      <c r="B127" s="57" t="str">
        <f>IF(ISBLANK(A127),"",VLOOKUP(A127,'Danh mục'!$A$2:$D$1046,2,0))</f>
        <v/>
      </c>
      <c r="C127" s="34"/>
      <c r="D127" s="34"/>
      <c r="E127" s="50"/>
      <c r="F127" s="34"/>
      <c r="G127" s="34"/>
      <c r="H127" s="34"/>
      <c r="I127" s="34"/>
      <c r="J127" s="34"/>
      <c r="K127" s="34"/>
      <c r="L127" s="34"/>
      <c r="M127" s="34"/>
      <c r="N127" s="58"/>
      <c r="O127" s="58"/>
      <c r="P127" s="58"/>
      <c r="Q127" s="58"/>
      <c r="R127" s="50"/>
      <c r="S127" s="50"/>
      <c r="T127" s="60" t="str">
        <f>IF(ISBLANK(A127),".00",VLOOKUP(A127,'Danh mục'!$A$2:$D$1046,3,0))</f>
        <v>.00</v>
      </c>
      <c r="U127" s="60" t="str">
        <f>IF(ISBLANK(A127),".00",VLOOKUP(A127,'Danh mục'!$A$2:$D$1046,4,0))</f>
        <v>.00</v>
      </c>
      <c r="V127" s="35">
        <f t="shared" si="6"/>
        <v>0</v>
      </c>
      <c r="W127" s="38">
        <f t="shared" si="10"/>
        <v>0</v>
      </c>
      <c r="X127" s="39"/>
      <c r="Y127" s="58"/>
      <c r="Z127" s="35">
        <f t="shared" si="7"/>
        <v>0</v>
      </c>
      <c r="AA127" s="34"/>
      <c r="AB127" s="40"/>
      <c r="AC127" s="35">
        <f t="shared" si="8"/>
        <v>0</v>
      </c>
      <c r="AD127" s="35">
        <f t="shared" si="11"/>
        <v>0</v>
      </c>
      <c r="AE127" s="54"/>
      <c r="AF127" s="40"/>
      <c r="AG127" s="37"/>
      <c r="AH127" s="35">
        <f t="shared" si="9"/>
        <v>0</v>
      </c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56" t="str">
        <f>IFERROR(VLOOKUP('Tài sản cố định'!AT127,'Danh mục'!$U$2:$V$500,2,0),"")</f>
        <v/>
      </c>
      <c r="AV127" s="34"/>
      <c r="AW127" s="34"/>
      <c r="AX127" s="50"/>
      <c r="AY127" s="50"/>
    </row>
    <row r="128" spans="1:51" s="36" customFormat="1" ht="15.75">
      <c r="A128" s="34"/>
      <c r="B128" s="57" t="str">
        <f>IF(ISBLANK(A128),"",VLOOKUP(A128,'Danh mục'!$A$2:$D$1046,2,0))</f>
        <v/>
      </c>
      <c r="C128" s="34"/>
      <c r="D128" s="34"/>
      <c r="E128" s="50"/>
      <c r="F128" s="34"/>
      <c r="G128" s="34"/>
      <c r="H128" s="34"/>
      <c r="I128" s="34"/>
      <c r="J128" s="34"/>
      <c r="K128" s="34"/>
      <c r="L128" s="34"/>
      <c r="M128" s="34"/>
      <c r="N128" s="58"/>
      <c r="O128" s="58"/>
      <c r="P128" s="58"/>
      <c r="Q128" s="58"/>
      <c r="R128" s="50"/>
      <c r="S128" s="50"/>
      <c r="T128" s="60" t="str">
        <f>IF(ISBLANK(A128),".00",VLOOKUP(A128,'Danh mục'!$A$2:$D$1046,3,0))</f>
        <v>.00</v>
      </c>
      <c r="U128" s="60" t="str">
        <f>IF(ISBLANK(A128),".00",VLOOKUP(A128,'Danh mục'!$A$2:$D$1046,4,0))</f>
        <v>.00</v>
      </c>
      <c r="V128" s="35">
        <f t="shared" si="12" ref="V128:V191">R128*U128/100</f>
        <v>0</v>
      </c>
      <c r="W128" s="38">
        <f t="shared" si="10"/>
        <v>0</v>
      </c>
      <c r="X128" s="39"/>
      <c r="Y128" s="58"/>
      <c r="Z128" s="35">
        <f t="shared" si="13" ref="Z128:Z191">R128*S128/100</f>
        <v>0</v>
      </c>
      <c r="AA128" s="34"/>
      <c r="AB128" s="40"/>
      <c r="AC128" s="35">
        <f t="shared" si="14" ref="AC128:AC191">IF(AB128=0,0,100/AB128)</f>
        <v>0</v>
      </c>
      <c r="AD128" s="35">
        <f t="shared" si="11"/>
        <v>0</v>
      </c>
      <c r="AE128" s="54"/>
      <c r="AF128" s="40"/>
      <c r="AG128" s="37"/>
      <c r="AH128" s="35">
        <f t="shared" si="15" ref="AH128:AH191">R128-AG128</f>
        <v>0</v>
      </c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56" t="str">
        <f>IFERROR(VLOOKUP('Tài sản cố định'!AT128,'Danh mục'!$U$2:$V$500,2,0),"")</f>
        <v/>
      </c>
      <c r="AV128" s="34"/>
      <c r="AW128" s="34"/>
      <c r="AX128" s="50"/>
      <c r="AY128" s="50"/>
    </row>
    <row r="129" spans="1:51" s="36" customFormat="1" ht="15.75">
      <c r="A129" s="34"/>
      <c r="B129" s="57" t="str">
        <f>IF(ISBLANK(A129),"",VLOOKUP(A129,'Danh mục'!$A$2:$D$1046,2,0))</f>
        <v/>
      </c>
      <c r="C129" s="34"/>
      <c r="D129" s="34"/>
      <c r="E129" s="50"/>
      <c r="F129" s="34"/>
      <c r="G129" s="34"/>
      <c r="H129" s="34"/>
      <c r="I129" s="34"/>
      <c r="J129" s="34"/>
      <c r="K129" s="34"/>
      <c r="L129" s="34"/>
      <c r="M129" s="34"/>
      <c r="N129" s="58"/>
      <c r="O129" s="58"/>
      <c r="P129" s="58"/>
      <c r="Q129" s="58"/>
      <c r="R129" s="50"/>
      <c r="S129" s="50"/>
      <c r="T129" s="60" t="str">
        <f>IF(ISBLANK(A129),".00",VLOOKUP(A129,'Danh mục'!$A$2:$D$1046,3,0))</f>
        <v>.00</v>
      </c>
      <c r="U129" s="60" t="str">
        <f>IF(ISBLANK(A129),".00",VLOOKUP(A129,'Danh mục'!$A$2:$D$1046,4,0))</f>
        <v>.00</v>
      </c>
      <c r="V129" s="35">
        <f t="shared" si="12"/>
        <v>0</v>
      </c>
      <c r="W129" s="38">
        <f t="shared" si="16" ref="W129:W192">IF(Q129=0,0,YEAR(Q129)+T129-1)</f>
        <v>0</v>
      </c>
      <c r="X129" s="39"/>
      <c r="Y129" s="58"/>
      <c r="Z129" s="35">
        <f t="shared" si="13"/>
        <v>0</v>
      </c>
      <c r="AA129" s="34"/>
      <c r="AB129" s="40"/>
      <c r="AC129" s="35">
        <f t="shared" si="14"/>
        <v>0</v>
      </c>
      <c r="AD129" s="35">
        <f t="shared" si="17" ref="AD129:AD192">Z129*AC129/100</f>
        <v>0</v>
      </c>
      <c r="AE129" s="54"/>
      <c r="AF129" s="40"/>
      <c r="AG129" s="37"/>
      <c r="AH129" s="35">
        <f t="shared" si="15"/>
        <v>0</v>
      </c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56" t="str">
        <f>IFERROR(VLOOKUP('Tài sản cố định'!AT129,'Danh mục'!$U$2:$V$500,2,0),"")</f>
        <v/>
      </c>
      <c r="AV129" s="34"/>
      <c r="AW129" s="34"/>
      <c r="AX129" s="50"/>
      <c r="AY129" s="50"/>
    </row>
    <row r="130" spans="1:51" s="36" customFormat="1" ht="15.75">
      <c r="A130" s="34"/>
      <c r="B130" s="57" t="str">
        <f>IF(ISBLANK(A130),"",VLOOKUP(A130,'Danh mục'!$A$2:$D$1046,2,0))</f>
        <v/>
      </c>
      <c r="C130" s="34"/>
      <c r="D130" s="34"/>
      <c r="E130" s="50"/>
      <c r="F130" s="34"/>
      <c r="G130" s="34"/>
      <c r="H130" s="34"/>
      <c r="I130" s="34"/>
      <c r="J130" s="34"/>
      <c r="K130" s="34"/>
      <c r="L130" s="34"/>
      <c r="M130" s="34"/>
      <c r="N130" s="58"/>
      <c r="O130" s="58"/>
      <c r="P130" s="58"/>
      <c r="Q130" s="58"/>
      <c r="R130" s="50"/>
      <c r="S130" s="50"/>
      <c r="T130" s="60" t="str">
        <f>IF(ISBLANK(A130),".00",VLOOKUP(A130,'Danh mục'!$A$2:$D$1046,3,0))</f>
        <v>.00</v>
      </c>
      <c r="U130" s="60" t="str">
        <f>IF(ISBLANK(A130),".00",VLOOKUP(A130,'Danh mục'!$A$2:$D$1046,4,0))</f>
        <v>.00</v>
      </c>
      <c r="V130" s="35">
        <f t="shared" si="12"/>
        <v>0</v>
      </c>
      <c r="W130" s="38">
        <f t="shared" si="16"/>
        <v>0</v>
      </c>
      <c r="X130" s="39"/>
      <c r="Y130" s="58"/>
      <c r="Z130" s="35">
        <f t="shared" si="13"/>
        <v>0</v>
      </c>
      <c r="AA130" s="34"/>
      <c r="AB130" s="40"/>
      <c r="AC130" s="35">
        <f t="shared" si="14"/>
        <v>0</v>
      </c>
      <c r="AD130" s="35">
        <f t="shared" si="17"/>
        <v>0</v>
      </c>
      <c r="AE130" s="54"/>
      <c r="AF130" s="40"/>
      <c r="AG130" s="37"/>
      <c r="AH130" s="35">
        <f t="shared" si="15"/>
        <v>0</v>
      </c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56" t="str">
        <f>IFERROR(VLOOKUP('Tài sản cố định'!AT130,'Danh mục'!$U$2:$V$500,2,0),"")</f>
        <v/>
      </c>
      <c r="AV130" s="34"/>
      <c r="AW130" s="34"/>
      <c r="AX130" s="50"/>
      <c r="AY130" s="50"/>
    </row>
    <row r="131" spans="1:51" s="36" customFormat="1" ht="15.75">
      <c r="A131" s="34"/>
      <c r="B131" s="57" t="str">
        <f>IF(ISBLANK(A131),"",VLOOKUP(A131,'Danh mục'!$A$2:$D$1046,2,0))</f>
        <v/>
      </c>
      <c r="C131" s="34"/>
      <c r="D131" s="34"/>
      <c r="E131" s="50"/>
      <c r="F131" s="34"/>
      <c r="G131" s="34"/>
      <c r="H131" s="34"/>
      <c r="I131" s="34"/>
      <c r="J131" s="34"/>
      <c r="K131" s="34"/>
      <c r="L131" s="34"/>
      <c r="M131" s="34"/>
      <c r="N131" s="58"/>
      <c r="O131" s="58"/>
      <c r="P131" s="58"/>
      <c r="Q131" s="58"/>
      <c r="R131" s="50"/>
      <c r="S131" s="50"/>
      <c r="T131" s="60" t="str">
        <f>IF(ISBLANK(A131),".00",VLOOKUP(A131,'Danh mục'!$A$2:$D$1046,3,0))</f>
        <v>.00</v>
      </c>
      <c r="U131" s="60" t="str">
        <f>IF(ISBLANK(A131),".00",VLOOKUP(A131,'Danh mục'!$A$2:$D$1046,4,0))</f>
        <v>.00</v>
      </c>
      <c r="V131" s="35">
        <f t="shared" si="12"/>
        <v>0</v>
      </c>
      <c r="W131" s="38">
        <f t="shared" si="16"/>
        <v>0</v>
      </c>
      <c r="X131" s="39"/>
      <c r="Y131" s="58"/>
      <c r="Z131" s="35">
        <f t="shared" si="13"/>
        <v>0</v>
      </c>
      <c r="AA131" s="34"/>
      <c r="AB131" s="40"/>
      <c r="AC131" s="35">
        <f t="shared" si="14"/>
        <v>0</v>
      </c>
      <c r="AD131" s="35">
        <f t="shared" si="17"/>
        <v>0</v>
      </c>
      <c r="AE131" s="54"/>
      <c r="AF131" s="40"/>
      <c r="AG131" s="37"/>
      <c r="AH131" s="35">
        <f t="shared" si="15"/>
        <v>0</v>
      </c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56" t="str">
        <f>IFERROR(VLOOKUP('Tài sản cố định'!AT131,'Danh mục'!$U$2:$V$500,2,0),"")</f>
        <v/>
      </c>
      <c r="AV131" s="34"/>
      <c r="AW131" s="34"/>
      <c r="AX131" s="50"/>
      <c r="AY131" s="50"/>
    </row>
    <row r="132" spans="1:51" s="36" customFormat="1" ht="15.75">
      <c r="A132" s="34"/>
      <c r="B132" s="57" t="str">
        <f>IF(ISBLANK(A132),"",VLOOKUP(A132,'Danh mục'!$A$2:$D$1046,2,0))</f>
        <v/>
      </c>
      <c r="C132" s="34"/>
      <c r="D132" s="34"/>
      <c r="E132" s="50"/>
      <c r="F132" s="34"/>
      <c r="G132" s="34"/>
      <c r="H132" s="34"/>
      <c r="I132" s="34"/>
      <c r="J132" s="34"/>
      <c r="K132" s="34"/>
      <c r="L132" s="34"/>
      <c r="M132" s="34"/>
      <c r="N132" s="58"/>
      <c r="O132" s="58"/>
      <c r="P132" s="58"/>
      <c r="Q132" s="58"/>
      <c r="R132" s="50"/>
      <c r="S132" s="50"/>
      <c r="T132" s="60" t="str">
        <f>IF(ISBLANK(A132),".00",VLOOKUP(A132,'Danh mục'!$A$2:$D$1046,3,0))</f>
        <v>.00</v>
      </c>
      <c r="U132" s="60" t="str">
        <f>IF(ISBLANK(A132),".00",VLOOKUP(A132,'Danh mục'!$A$2:$D$1046,4,0))</f>
        <v>.00</v>
      </c>
      <c r="V132" s="35">
        <f t="shared" si="12"/>
        <v>0</v>
      </c>
      <c r="W132" s="38">
        <f t="shared" si="16"/>
        <v>0</v>
      </c>
      <c r="X132" s="39"/>
      <c r="Y132" s="58"/>
      <c r="Z132" s="35">
        <f t="shared" si="13"/>
        <v>0</v>
      </c>
      <c r="AA132" s="34"/>
      <c r="AB132" s="40"/>
      <c r="AC132" s="35">
        <f t="shared" si="14"/>
        <v>0</v>
      </c>
      <c r="AD132" s="35">
        <f t="shared" si="17"/>
        <v>0</v>
      </c>
      <c r="AE132" s="54"/>
      <c r="AF132" s="40"/>
      <c r="AG132" s="37"/>
      <c r="AH132" s="35">
        <f t="shared" si="15"/>
        <v>0</v>
      </c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56" t="str">
        <f>IFERROR(VLOOKUP('Tài sản cố định'!AT132,'Danh mục'!$U$2:$V$500,2,0),"")</f>
        <v/>
      </c>
      <c r="AV132" s="34"/>
      <c r="AW132" s="34"/>
      <c r="AX132" s="50"/>
      <c r="AY132" s="50"/>
    </row>
    <row r="133" spans="1:51" s="36" customFormat="1" ht="15.75">
      <c r="A133" s="34"/>
      <c r="B133" s="57" t="str">
        <f>IF(ISBLANK(A133),"",VLOOKUP(A133,'Danh mục'!$A$2:$D$1046,2,0))</f>
        <v/>
      </c>
      <c r="C133" s="34"/>
      <c r="D133" s="34"/>
      <c r="E133" s="50"/>
      <c r="F133" s="34"/>
      <c r="G133" s="34"/>
      <c r="H133" s="34"/>
      <c r="I133" s="34"/>
      <c r="J133" s="34"/>
      <c r="K133" s="34"/>
      <c r="L133" s="34"/>
      <c r="M133" s="34"/>
      <c r="N133" s="58"/>
      <c r="O133" s="58"/>
      <c r="P133" s="58"/>
      <c r="Q133" s="58"/>
      <c r="R133" s="50"/>
      <c r="S133" s="50"/>
      <c r="T133" s="60" t="str">
        <f>IF(ISBLANK(A133),".00",VLOOKUP(A133,'Danh mục'!$A$2:$D$1046,3,0))</f>
        <v>.00</v>
      </c>
      <c r="U133" s="60" t="str">
        <f>IF(ISBLANK(A133),".00",VLOOKUP(A133,'Danh mục'!$A$2:$D$1046,4,0))</f>
        <v>.00</v>
      </c>
      <c r="V133" s="35">
        <f t="shared" si="12"/>
        <v>0</v>
      </c>
      <c r="W133" s="38">
        <f t="shared" si="16"/>
        <v>0</v>
      </c>
      <c r="X133" s="39"/>
      <c r="Y133" s="58"/>
      <c r="Z133" s="35">
        <f t="shared" si="13"/>
        <v>0</v>
      </c>
      <c r="AA133" s="34"/>
      <c r="AB133" s="40"/>
      <c r="AC133" s="35">
        <f t="shared" si="14"/>
        <v>0</v>
      </c>
      <c r="AD133" s="35">
        <f t="shared" si="17"/>
        <v>0</v>
      </c>
      <c r="AE133" s="54"/>
      <c r="AF133" s="40"/>
      <c r="AG133" s="37"/>
      <c r="AH133" s="35">
        <f t="shared" si="15"/>
        <v>0</v>
      </c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56" t="str">
        <f>IFERROR(VLOOKUP('Tài sản cố định'!AT133,'Danh mục'!$U$2:$V$500,2,0),"")</f>
        <v/>
      </c>
      <c r="AV133" s="34"/>
      <c r="AW133" s="34"/>
      <c r="AX133" s="50"/>
      <c r="AY133" s="50"/>
    </row>
    <row r="134" spans="1:51" s="36" customFormat="1" ht="15.75">
      <c r="A134" s="34"/>
      <c r="B134" s="57" t="str">
        <f>IF(ISBLANK(A134),"",VLOOKUP(A134,'Danh mục'!$A$2:$D$1046,2,0))</f>
        <v/>
      </c>
      <c r="C134" s="34"/>
      <c r="D134" s="34"/>
      <c r="E134" s="50"/>
      <c r="F134" s="34"/>
      <c r="G134" s="34"/>
      <c r="H134" s="34"/>
      <c r="I134" s="34"/>
      <c r="J134" s="34"/>
      <c r="K134" s="34"/>
      <c r="L134" s="34"/>
      <c r="M134" s="34"/>
      <c r="N134" s="58"/>
      <c r="O134" s="58"/>
      <c r="P134" s="58"/>
      <c r="Q134" s="58"/>
      <c r="R134" s="50"/>
      <c r="S134" s="50"/>
      <c r="T134" s="60" t="str">
        <f>IF(ISBLANK(A134),".00",VLOOKUP(A134,'Danh mục'!$A$2:$D$1046,3,0))</f>
        <v>.00</v>
      </c>
      <c r="U134" s="60" t="str">
        <f>IF(ISBLANK(A134),".00",VLOOKUP(A134,'Danh mục'!$A$2:$D$1046,4,0))</f>
        <v>.00</v>
      </c>
      <c r="V134" s="35">
        <f t="shared" si="12"/>
        <v>0</v>
      </c>
      <c r="W134" s="38">
        <f t="shared" si="16"/>
        <v>0</v>
      </c>
      <c r="X134" s="39"/>
      <c r="Y134" s="58"/>
      <c r="Z134" s="35">
        <f t="shared" si="13"/>
        <v>0</v>
      </c>
      <c r="AA134" s="34"/>
      <c r="AB134" s="40"/>
      <c r="AC134" s="35">
        <f t="shared" si="14"/>
        <v>0</v>
      </c>
      <c r="AD134" s="35">
        <f t="shared" si="17"/>
        <v>0</v>
      </c>
      <c r="AE134" s="54"/>
      <c r="AF134" s="40"/>
      <c r="AG134" s="37"/>
      <c r="AH134" s="35">
        <f t="shared" si="15"/>
        <v>0</v>
      </c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56" t="str">
        <f>IFERROR(VLOOKUP('Tài sản cố định'!AT134,'Danh mục'!$U$2:$V$500,2,0),"")</f>
        <v/>
      </c>
      <c r="AV134" s="34"/>
      <c r="AW134" s="34"/>
      <c r="AX134" s="50"/>
      <c r="AY134" s="50"/>
    </row>
    <row r="135" spans="1:51" s="36" customFormat="1" ht="15.75">
      <c r="A135" s="34"/>
      <c r="B135" s="57" t="str">
        <f>IF(ISBLANK(A135),"",VLOOKUP(A135,'Danh mục'!$A$2:$D$1046,2,0))</f>
        <v/>
      </c>
      <c r="C135" s="34"/>
      <c r="D135" s="34"/>
      <c r="E135" s="50"/>
      <c r="F135" s="34"/>
      <c r="G135" s="34"/>
      <c r="H135" s="34"/>
      <c r="I135" s="34"/>
      <c r="J135" s="34"/>
      <c r="K135" s="34"/>
      <c r="L135" s="34"/>
      <c r="M135" s="34"/>
      <c r="N135" s="58"/>
      <c r="O135" s="58"/>
      <c r="P135" s="58"/>
      <c r="Q135" s="58"/>
      <c r="R135" s="50"/>
      <c r="S135" s="50"/>
      <c r="T135" s="60" t="str">
        <f>IF(ISBLANK(A135),".00",VLOOKUP(A135,'Danh mục'!$A$2:$D$1046,3,0))</f>
        <v>.00</v>
      </c>
      <c r="U135" s="60" t="str">
        <f>IF(ISBLANK(A135),".00",VLOOKUP(A135,'Danh mục'!$A$2:$D$1046,4,0))</f>
        <v>.00</v>
      </c>
      <c r="V135" s="35">
        <f t="shared" si="12"/>
        <v>0</v>
      </c>
      <c r="W135" s="38">
        <f t="shared" si="16"/>
        <v>0</v>
      </c>
      <c r="X135" s="39"/>
      <c r="Y135" s="58"/>
      <c r="Z135" s="35">
        <f t="shared" si="13"/>
        <v>0</v>
      </c>
      <c r="AA135" s="34"/>
      <c r="AB135" s="40"/>
      <c r="AC135" s="35">
        <f t="shared" si="14"/>
        <v>0</v>
      </c>
      <c r="AD135" s="35">
        <f t="shared" si="17"/>
        <v>0</v>
      </c>
      <c r="AE135" s="54"/>
      <c r="AF135" s="40"/>
      <c r="AG135" s="37"/>
      <c r="AH135" s="35">
        <f t="shared" si="15"/>
        <v>0</v>
      </c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56" t="str">
        <f>IFERROR(VLOOKUP('Tài sản cố định'!AT135,'Danh mục'!$U$2:$V$500,2,0),"")</f>
        <v/>
      </c>
      <c r="AV135" s="34"/>
      <c r="AW135" s="34"/>
      <c r="AX135" s="50"/>
      <c r="AY135" s="50"/>
    </row>
    <row r="136" spans="1:51" s="36" customFormat="1" ht="15.75">
      <c r="A136" s="34"/>
      <c r="B136" s="57" t="str">
        <f>IF(ISBLANK(A136),"",VLOOKUP(A136,'Danh mục'!$A$2:$D$1046,2,0))</f>
        <v/>
      </c>
      <c r="C136" s="34"/>
      <c r="D136" s="34"/>
      <c r="E136" s="50"/>
      <c r="F136" s="34"/>
      <c r="G136" s="34"/>
      <c r="H136" s="34"/>
      <c r="I136" s="34"/>
      <c r="J136" s="34"/>
      <c r="K136" s="34"/>
      <c r="L136" s="34"/>
      <c r="M136" s="34"/>
      <c r="N136" s="58"/>
      <c r="O136" s="58"/>
      <c r="P136" s="58"/>
      <c r="Q136" s="58"/>
      <c r="R136" s="50"/>
      <c r="S136" s="50"/>
      <c r="T136" s="60" t="str">
        <f>IF(ISBLANK(A136),".00",VLOOKUP(A136,'Danh mục'!$A$2:$D$1046,3,0))</f>
        <v>.00</v>
      </c>
      <c r="U136" s="60" t="str">
        <f>IF(ISBLANK(A136),".00",VLOOKUP(A136,'Danh mục'!$A$2:$D$1046,4,0))</f>
        <v>.00</v>
      </c>
      <c r="V136" s="35">
        <f t="shared" si="12"/>
        <v>0</v>
      </c>
      <c r="W136" s="38">
        <f t="shared" si="16"/>
        <v>0</v>
      </c>
      <c r="X136" s="39"/>
      <c r="Y136" s="58"/>
      <c r="Z136" s="35">
        <f t="shared" si="13"/>
        <v>0</v>
      </c>
      <c r="AA136" s="34"/>
      <c r="AB136" s="40"/>
      <c r="AC136" s="35">
        <f t="shared" si="14"/>
        <v>0</v>
      </c>
      <c r="AD136" s="35">
        <f t="shared" si="17"/>
        <v>0</v>
      </c>
      <c r="AE136" s="54"/>
      <c r="AF136" s="40"/>
      <c r="AG136" s="37"/>
      <c r="AH136" s="35">
        <f t="shared" si="15"/>
        <v>0</v>
      </c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56" t="str">
        <f>IFERROR(VLOOKUP('Tài sản cố định'!AT136,'Danh mục'!$U$2:$V$500,2,0),"")</f>
        <v/>
      </c>
      <c r="AV136" s="34"/>
      <c r="AW136" s="34"/>
      <c r="AX136" s="50"/>
      <c r="AY136" s="50"/>
    </row>
    <row r="137" spans="1:51" s="36" customFormat="1" ht="15.75">
      <c r="A137" s="34"/>
      <c r="B137" s="57" t="str">
        <f>IF(ISBLANK(A137),"",VLOOKUP(A137,'Danh mục'!$A$2:$D$1046,2,0))</f>
        <v/>
      </c>
      <c r="C137" s="34"/>
      <c r="D137" s="34"/>
      <c r="E137" s="50"/>
      <c r="F137" s="34"/>
      <c r="G137" s="34"/>
      <c r="H137" s="34"/>
      <c r="I137" s="34"/>
      <c r="J137" s="34"/>
      <c r="K137" s="34"/>
      <c r="L137" s="34"/>
      <c r="M137" s="34"/>
      <c r="N137" s="58"/>
      <c r="O137" s="58"/>
      <c r="P137" s="58"/>
      <c r="Q137" s="58"/>
      <c r="R137" s="50"/>
      <c r="S137" s="50"/>
      <c r="T137" s="60" t="str">
        <f>IF(ISBLANK(A137),".00",VLOOKUP(A137,'Danh mục'!$A$2:$D$1046,3,0))</f>
        <v>.00</v>
      </c>
      <c r="U137" s="60" t="str">
        <f>IF(ISBLANK(A137),".00",VLOOKUP(A137,'Danh mục'!$A$2:$D$1046,4,0))</f>
        <v>.00</v>
      </c>
      <c r="V137" s="35">
        <f t="shared" si="12"/>
        <v>0</v>
      </c>
      <c r="W137" s="38">
        <f t="shared" si="16"/>
        <v>0</v>
      </c>
      <c r="X137" s="39"/>
      <c r="Y137" s="58"/>
      <c r="Z137" s="35">
        <f t="shared" si="13"/>
        <v>0</v>
      </c>
      <c r="AA137" s="34"/>
      <c r="AB137" s="40"/>
      <c r="AC137" s="35">
        <f t="shared" si="14"/>
        <v>0</v>
      </c>
      <c r="AD137" s="35">
        <f t="shared" si="17"/>
        <v>0</v>
      </c>
      <c r="AE137" s="54"/>
      <c r="AF137" s="40"/>
      <c r="AG137" s="37"/>
      <c r="AH137" s="35">
        <f t="shared" si="15"/>
        <v>0</v>
      </c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56" t="str">
        <f>IFERROR(VLOOKUP('Tài sản cố định'!AT137,'Danh mục'!$U$2:$V$500,2,0),"")</f>
        <v/>
      </c>
      <c r="AV137" s="34"/>
      <c r="AW137" s="34"/>
      <c r="AX137" s="50"/>
      <c r="AY137" s="50"/>
    </row>
    <row r="138" spans="1:51" s="36" customFormat="1" ht="15.75">
      <c r="A138" s="34"/>
      <c r="B138" s="57" t="str">
        <f>IF(ISBLANK(A138),"",VLOOKUP(A138,'Danh mục'!$A$2:$D$1046,2,0))</f>
        <v/>
      </c>
      <c r="C138" s="34"/>
      <c r="D138" s="34"/>
      <c r="E138" s="50"/>
      <c r="F138" s="34"/>
      <c r="G138" s="34"/>
      <c r="H138" s="34"/>
      <c r="I138" s="34"/>
      <c r="J138" s="34"/>
      <c r="K138" s="34"/>
      <c r="L138" s="34"/>
      <c r="M138" s="34"/>
      <c r="N138" s="58"/>
      <c r="O138" s="58"/>
      <c r="P138" s="58"/>
      <c r="Q138" s="58"/>
      <c r="R138" s="50"/>
      <c r="S138" s="50"/>
      <c r="T138" s="60" t="str">
        <f>IF(ISBLANK(A138),".00",VLOOKUP(A138,'Danh mục'!$A$2:$D$1046,3,0))</f>
        <v>.00</v>
      </c>
      <c r="U138" s="60" t="str">
        <f>IF(ISBLANK(A138),".00",VLOOKUP(A138,'Danh mục'!$A$2:$D$1046,4,0))</f>
        <v>.00</v>
      </c>
      <c r="V138" s="35">
        <f t="shared" si="12"/>
        <v>0</v>
      </c>
      <c r="W138" s="38">
        <f t="shared" si="16"/>
        <v>0</v>
      </c>
      <c r="X138" s="39"/>
      <c r="Y138" s="58"/>
      <c r="Z138" s="35">
        <f t="shared" si="13"/>
        <v>0</v>
      </c>
      <c r="AA138" s="34"/>
      <c r="AB138" s="40"/>
      <c r="AC138" s="35">
        <f t="shared" si="14"/>
        <v>0</v>
      </c>
      <c r="AD138" s="35">
        <f t="shared" si="17"/>
        <v>0</v>
      </c>
      <c r="AE138" s="54"/>
      <c r="AF138" s="40"/>
      <c r="AG138" s="37"/>
      <c r="AH138" s="35">
        <f t="shared" si="15"/>
        <v>0</v>
      </c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56" t="str">
        <f>IFERROR(VLOOKUP('Tài sản cố định'!AT138,'Danh mục'!$U$2:$V$500,2,0),"")</f>
        <v/>
      </c>
      <c r="AV138" s="34"/>
      <c r="AW138" s="34"/>
      <c r="AX138" s="50"/>
      <c r="AY138" s="50"/>
    </row>
    <row r="139" spans="1:51" s="36" customFormat="1" ht="15.75">
      <c r="A139" s="34"/>
      <c r="B139" s="57" t="str">
        <f>IF(ISBLANK(A139),"",VLOOKUP(A139,'Danh mục'!$A$2:$D$1046,2,0))</f>
        <v/>
      </c>
      <c r="C139" s="34"/>
      <c r="D139" s="34"/>
      <c r="E139" s="50"/>
      <c r="F139" s="34"/>
      <c r="G139" s="34"/>
      <c r="H139" s="34"/>
      <c r="I139" s="34"/>
      <c r="J139" s="34"/>
      <c r="K139" s="34"/>
      <c r="L139" s="34"/>
      <c r="M139" s="34"/>
      <c r="N139" s="58"/>
      <c r="O139" s="58"/>
      <c r="P139" s="58"/>
      <c r="Q139" s="58"/>
      <c r="R139" s="50"/>
      <c r="S139" s="50"/>
      <c r="T139" s="60" t="str">
        <f>IF(ISBLANK(A139),".00",VLOOKUP(A139,'Danh mục'!$A$2:$D$1046,3,0))</f>
        <v>.00</v>
      </c>
      <c r="U139" s="60" t="str">
        <f>IF(ISBLANK(A139),".00",VLOOKUP(A139,'Danh mục'!$A$2:$D$1046,4,0))</f>
        <v>.00</v>
      </c>
      <c r="V139" s="35">
        <f t="shared" si="12"/>
        <v>0</v>
      </c>
      <c r="W139" s="38">
        <f t="shared" si="16"/>
        <v>0</v>
      </c>
      <c r="X139" s="39"/>
      <c r="Y139" s="58"/>
      <c r="Z139" s="35">
        <f t="shared" si="13"/>
        <v>0</v>
      </c>
      <c r="AA139" s="34"/>
      <c r="AB139" s="40"/>
      <c r="AC139" s="35">
        <f t="shared" si="14"/>
        <v>0</v>
      </c>
      <c r="AD139" s="35">
        <f t="shared" si="17"/>
        <v>0</v>
      </c>
      <c r="AE139" s="54"/>
      <c r="AF139" s="40"/>
      <c r="AG139" s="37"/>
      <c r="AH139" s="35">
        <f t="shared" si="15"/>
        <v>0</v>
      </c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56" t="str">
        <f>IFERROR(VLOOKUP('Tài sản cố định'!AT139,'Danh mục'!$U$2:$V$500,2,0),"")</f>
        <v/>
      </c>
      <c r="AV139" s="34"/>
      <c r="AW139" s="34"/>
      <c r="AX139" s="50"/>
      <c r="AY139" s="50"/>
    </row>
    <row r="140" spans="1:51" s="36" customFormat="1" ht="15.75">
      <c r="A140" s="34"/>
      <c r="B140" s="57" t="str">
        <f>IF(ISBLANK(A140),"",VLOOKUP(A140,'Danh mục'!$A$2:$D$1046,2,0))</f>
        <v/>
      </c>
      <c r="C140" s="34"/>
      <c r="D140" s="34"/>
      <c r="E140" s="50"/>
      <c r="F140" s="34"/>
      <c r="G140" s="34"/>
      <c r="H140" s="34"/>
      <c r="I140" s="34"/>
      <c r="J140" s="34"/>
      <c r="K140" s="34"/>
      <c r="L140" s="34"/>
      <c r="M140" s="34"/>
      <c r="N140" s="58"/>
      <c r="O140" s="58"/>
      <c r="P140" s="58"/>
      <c r="Q140" s="58"/>
      <c r="R140" s="50"/>
      <c r="S140" s="50"/>
      <c r="T140" s="60" t="str">
        <f>IF(ISBLANK(A140),".00",VLOOKUP(A140,'Danh mục'!$A$2:$D$1046,3,0))</f>
        <v>.00</v>
      </c>
      <c r="U140" s="60" t="str">
        <f>IF(ISBLANK(A140),".00",VLOOKUP(A140,'Danh mục'!$A$2:$D$1046,4,0))</f>
        <v>.00</v>
      </c>
      <c r="V140" s="35">
        <f t="shared" si="12"/>
        <v>0</v>
      </c>
      <c r="W140" s="38">
        <f t="shared" si="16"/>
        <v>0</v>
      </c>
      <c r="X140" s="39"/>
      <c r="Y140" s="58"/>
      <c r="Z140" s="35">
        <f t="shared" si="13"/>
        <v>0</v>
      </c>
      <c r="AA140" s="34"/>
      <c r="AB140" s="40"/>
      <c r="AC140" s="35">
        <f t="shared" si="14"/>
        <v>0</v>
      </c>
      <c r="AD140" s="35">
        <f t="shared" si="17"/>
        <v>0</v>
      </c>
      <c r="AE140" s="54"/>
      <c r="AF140" s="40"/>
      <c r="AG140" s="37"/>
      <c r="AH140" s="35">
        <f t="shared" si="15"/>
        <v>0</v>
      </c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56" t="str">
        <f>IFERROR(VLOOKUP('Tài sản cố định'!AT140,'Danh mục'!$U$2:$V$500,2,0),"")</f>
        <v/>
      </c>
      <c r="AV140" s="34"/>
      <c r="AW140" s="34"/>
      <c r="AX140" s="50"/>
      <c r="AY140" s="50"/>
    </row>
    <row r="141" spans="1:51" s="36" customFormat="1" ht="15.75">
      <c r="A141" s="34"/>
      <c r="B141" s="57" t="str">
        <f>IF(ISBLANK(A141),"",VLOOKUP(A141,'Danh mục'!$A$2:$D$1046,2,0))</f>
        <v/>
      </c>
      <c r="C141" s="34"/>
      <c r="D141" s="34"/>
      <c r="E141" s="50"/>
      <c r="F141" s="34"/>
      <c r="G141" s="34"/>
      <c r="H141" s="34"/>
      <c r="I141" s="34"/>
      <c r="J141" s="34"/>
      <c r="K141" s="34"/>
      <c r="L141" s="34"/>
      <c r="M141" s="34"/>
      <c r="N141" s="58"/>
      <c r="O141" s="58"/>
      <c r="P141" s="58"/>
      <c r="Q141" s="58"/>
      <c r="R141" s="50"/>
      <c r="S141" s="50"/>
      <c r="T141" s="60" t="str">
        <f>IF(ISBLANK(A141),".00",VLOOKUP(A141,'Danh mục'!$A$2:$D$1046,3,0))</f>
        <v>.00</v>
      </c>
      <c r="U141" s="60" t="str">
        <f>IF(ISBLANK(A141),".00",VLOOKUP(A141,'Danh mục'!$A$2:$D$1046,4,0))</f>
        <v>.00</v>
      </c>
      <c r="V141" s="35">
        <f t="shared" si="12"/>
        <v>0</v>
      </c>
      <c r="W141" s="38">
        <f t="shared" si="16"/>
        <v>0</v>
      </c>
      <c r="X141" s="39"/>
      <c r="Y141" s="58"/>
      <c r="Z141" s="35">
        <f t="shared" si="13"/>
        <v>0</v>
      </c>
      <c r="AA141" s="34"/>
      <c r="AB141" s="40"/>
      <c r="AC141" s="35">
        <f t="shared" si="14"/>
        <v>0</v>
      </c>
      <c r="AD141" s="35">
        <f t="shared" si="17"/>
        <v>0</v>
      </c>
      <c r="AE141" s="54"/>
      <c r="AF141" s="40"/>
      <c r="AG141" s="37"/>
      <c r="AH141" s="35">
        <f t="shared" si="15"/>
        <v>0</v>
      </c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56" t="str">
        <f>IFERROR(VLOOKUP('Tài sản cố định'!AT141,'Danh mục'!$U$2:$V$500,2,0),"")</f>
        <v/>
      </c>
      <c r="AV141" s="34"/>
      <c r="AW141" s="34"/>
      <c r="AX141" s="50"/>
      <c r="AY141" s="50"/>
    </row>
    <row r="142" spans="1:51" s="36" customFormat="1" ht="15.75">
      <c r="A142" s="34"/>
      <c r="B142" s="57" t="str">
        <f>IF(ISBLANK(A142),"",VLOOKUP(A142,'Danh mục'!$A$2:$D$1046,2,0))</f>
        <v/>
      </c>
      <c r="C142" s="34"/>
      <c r="D142" s="34"/>
      <c r="E142" s="50"/>
      <c r="F142" s="34"/>
      <c r="G142" s="34"/>
      <c r="H142" s="34"/>
      <c r="I142" s="34"/>
      <c r="J142" s="34"/>
      <c r="K142" s="34"/>
      <c r="L142" s="34"/>
      <c r="M142" s="34"/>
      <c r="N142" s="58"/>
      <c r="O142" s="58"/>
      <c r="P142" s="58"/>
      <c r="Q142" s="58"/>
      <c r="R142" s="50"/>
      <c r="S142" s="50"/>
      <c r="T142" s="60" t="str">
        <f>IF(ISBLANK(A142),".00",VLOOKUP(A142,'Danh mục'!$A$2:$D$1046,3,0))</f>
        <v>.00</v>
      </c>
      <c r="U142" s="60" t="str">
        <f>IF(ISBLANK(A142),".00",VLOOKUP(A142,'Danh mục'!$A$2:$D$1046,4,0))</f>
        <v>.00</v>
      </c>
      <c r="V142" s="35">
        <f t="shared" si="12"/>
        <v>0</v>
      </c>
      <c r="W142" s="38">
        <f t="shared" si="16"/>
        <v>0</v>
      </c>
      <c r="X142" s="39"/>
      <c r="Y142" s="58"/>
      <c r="Z142" s="35">
        <f t="shared" si="13"/>
        <v>0</v>
      </c>
      <c r="AA142" s="34"/>
      <c r="AB142" s="40"/>
      <c r="AC142" s="35">
        <f t="shared" si="14"/>
        <v>0</v>
      </c>
      <c r="AD142" s="35">
        <f t="shared" si="17"/>
        <v>0</v>
      </c>
      <c r="AE142" s="54"/>
      <c r="AF142" s="40"/>
      <c r="AG142" s="37"/>
      <c r="AH142" s="35">
        <f t="shared" si="15"/>
        <v>0</v>
      </c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56" t="str">
        <f>IFERROR(VLOOKUP('Tài sản cố định'!AT142,'Danh mục'!$U$2:$V$500,2,0),"")</f>
        <v/>
      </c>
      <c r="AV142" s="34"/>
      <c r="AW142" s="34"/>
      <c r="AX142" s="50"/>
      <c r="AY142" s="50"/>
    </row>
    <row r="143" spans="1:51" s="36" customFormat="1" ht="15.75">
      <c r="A143" s="34"/>
      <c r="B143" s="57" t="str">
        <f>IF(ISBLANK(A143),"",VLOOKUP(A143,'Danh mục'!$A$2:$D$1046,2,0))</f>
        <v/>
      </c>
      <c r="C143" s="34"/>
      <c r="D143" s="34"/>
      <c r="E143" s="50"/>
      <c r="F143" s="34"/>
      <c r="G143" s="34"/>
      <c r="H143" s="34"/>
      <c r="I143" s="34"/>
      <c r="J143" s="34"/>
      <c r="K143" s="34"/>
      <c r="L143" s="34"/>
      <c r="M143" s="34"/>
      <c r="N143" s="58"/>
      <c r="O143" s="58"/>
      <c r="P143" s="58"/>
      <c r="Q143" s="58"/>
      <c r="R143" s="50"/>
      <c r="S143" s="50"/>
      <c r="T143" s="60" t="str">
        <f>IF(ISBLANK(A143),".00",VLOOKUP(A143,'Danh mục'!$A$2:$D$1046,3,0))</f>
        <v>.00</v>
      </c>
      <c r="U143" s="60" t="str">
        <f>IF(ISBLANK(A143),".00",VLOOKUP(A143,'Danh mục'!$A$2:$D$1046,4,0))</f>
        <v>.00</v>
      </c>
      <c r="V143" s="35">
        <f t="shared" si="12"/>
        <v>0</v>
      </c>
      <c r="W143" s="38">
        <f t="shared" si="16"/>
        <v>0</v>
      </c>
      <c r="X143" s="39"/>
      <c r="Y143" s="58"/>
      <c r="Z143" s="35">
        <f t="shared" si="13"/>
        <v>0</v>
      </c>
      <c r="AA143" s="34"/>
      <c r="AB143" s="40"/>
      <c r="AC143" s="35">
        <f t="shared" si="14"/>
        <v>0</v>
      </c>
      <c r="AD143" s="35">
        <f t="shared" si="17"/>
        <v>0</v>
      </c>
      <c r="AE143" s="54"/>
      <c r="AF143" s="40"/>
      <c r="AG143" s="37"/>
      <c r="AH143" s="35">
        <f t="shared" si="15"/>
        <v>0</v>
      </c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56" t="str">
        <f>IFERROR(VLOOKUP('Tài sản cố định'!AT143,'Danh mục'!$U$2:$V$500,2,0),"")</f>
        <v/>
      </c>
      <c r="AV143" s="34"/>
      <c r="AW143" s="34"/>
      <c r="AX143" s="50"/>
      <c r="AY143" s="50"/>
    </row>
    <row r="144" spans="1:51" s="36" customFormat="1" ht="15.75">
      <c r="A144" s="34"/>
      <c r="B144" s="57" t="str">
        <f>IF(ISBLANK(A144),"",VLOOKUP(A144,'Danh mục'!$A$2:$D$1046,2,0))</f>
        <v/>
      </c>
      <c r="C144" s="34"/>
      <c r="D144" s="34"/>
      <c r="E144" s="50"/>
      <c r="F144" s="34"/>
      <c r="G144" s="34"/>
      <c r="H144" s="34"/>
      <c r="I144" s="34"/>
      <c r="J144" s="34"/>
      <c r="K144" s="34"/>
      <c r="L144" s="34"/>
      <c r="M144" s="34"/>
      <c r="N144" s="58"/>
      <c r="O144" s="58"/>
      <c r="P144" s="58"/>
      <c r="Q144" s="58"/>
      <c r="R144" s="50"/>
      <c r="S144" s="50"/>
      <c r="T144" s="60" t="str">
        <f>IF(ISBLANK(A144),".00",VLOOKUP(A144,'Danh mục'!$A$2:$D$1046,3,0))</f>
        <v>.00</v>
      </c>
      <c r="U144" s="60" t="str">
        <f>IF(ISBLANK(A144),".00",VLOOKUP(A144,'Danh mục'!$A$2:$D$1046,4,0))</f>
        <v>.00</v>
      </c>
      <c r="V144" s="35">
        <f t="shared" si="12"/>
        <v>0</v>
      </c>
      <c r="W144" s="38">
        <f t="shared" si="16"/>
        <v>0</v>
      </c>
      <c r="X144" s="39"/>
      <c r="Y144" s="58"/>
      <c r="Z144" s="35">
        <f t="shared" si="13"/>
        <v>0</v>
      </c>
      <c r="AA144" s="34"/>
      <c r="AB144" s="40"/>
      <c r="AC144" s="35">
        <f t="shared" si="14"/>
        <v>0</v>
      </c>
      <c r="AD144" s="35">
        <f t="shared" si="17"/>
        <v>0</v>
      </c>
      <c r="AE144" s="54"/>
      <c r="AF144" s="40"/>
      <c r="AG144" s="37"/>
      <c r="AH144" s="35">
        <f t="shared" si="15"/>
        <v>0</v>
      </c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56" t="str">
        <f>IFERROR(VLOOKUP('Tài sản cố định'!AT144,'Danh mục'!$U$2:$V$500,2,0),"")</f>
        <v/>
      </c>
      <c r="AV144" s="34"/>
      <c r="AW144" s="34"/>
      <c r="AX144" s="50"/>
      <c r="AY144" s="50"/>
    </row>
    <row r="145" spans="1:51" s="36" customFormat="1" ht="15.75">
      <c r="A145" s="34"/>
      <c r="B145" s="57" t="str">
        <f>IF(ISBLANK(A145),"",VLOOKUP(A145,'Danh mục'!$A$2:$D$1046,2,0))</f>
        <v/>
      </c>
      <c r="C145" s="34"/>
      <c r="D145" s="34"/>
      <c r="E145" s="50"/>
      <c r="F145" s="34"/>
      <c r="G145" s="34"/>
      <c r="H145" s="34"/>
      <c r="I145" s="34"/>
      <c r="J145" s="34"/>
      <c r="K145" s="34"/>
      <c r="L145" s="34"/>
      <c r="M145" s="34"/>
      <c r="N145" s="58"/>
      <c r="O145" s="58"/>
      <c r="P145" s="58"/>
      <c r="Q145" s="58"/>
      <c r="R145" s="50"/>
      <c r="S145" s="50"/>
      <c r="T145" s="60" t="str">
        <f>IF(ISBLANK(A145),".00",VLOOKUP(A145,'Danh mục'!$A$2:$D$1046,3,0))</f>
        <v>.00</v>
      </c>
      <c r="U145" s="60" t="str">
        <f>IF(ISBLANK(A145),".00",VLOOKUP(A145,'Danh mục'!$A$2:$D$1046,4,0))</f>
        <v>.00</v>
      </c>
      <c r="V145" s="35">
        <f t="shared" si="12"/>
        <v>0</v>
      </c>
      <c r="W145" s="38">
        <f t="shared" si="16"/>
        <v>0</v>
      </c>
      <c r="X145" s="39"/>
      <c r="Y145" s="58"/>
      <c r="Z145" s="35">
        <f t="shared" si="13"/>
        <v>0</v>
      </c>
      <c r="AA145" s="34"/>
      <c r="AB145" s="40"/>
      <c r="AC145" s="35">
        <f t="shared" si="14"/>
        <v>0</v>
      </c>
      <c r="AD145" s="35">
        <f t="shared" si="17"/>
        <v>0</v>
      </c>
      <c r="AE145" s="54"/>
      <c r="AF145" s="40"/>
      <c r="AG145" s="37"/>
      <c r="AH145" s="35">
        <f t="shared" si="15"/>
        <v>0</v>
      </c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56" t="str">
        <f>IFERROR(VLOOKUP('Tài sản cố định'!AT145,'Danh mục'!$U$2:$V$500,2,0),"")</f>
        <v/>
      </c>
      <c r="AV145" s="34"/>
      <c r="AW145" s="34"/>
      <c r="AX145" s="50"/>
      <c r="AY145" s="50"/>
    </row>
    <row r="146" spans="1:51" s="36" customFormat="1" ht="15.75">
      <c r="A146" s="34"/>
      <c r="B146" s="57" t="str">
        <f>IF(ISBLANK(A146),"",VLOOKUP(A146,'Danh mục'!$A$2:$D$1046,2,0))</f>
        <v/>
      </c>
      <c r="C146" s="34"/>
      <c r="D146" s="34"/>
      <c r="E146" s="50"/>
      <c r="F146" s="34"/>
      <c r="G146" s="34"/>
      <c r="H146" s="34"/>
      <c r="I146" s="34"/>
      <c r="J146" s="34"/>
      <c r="K146" s="34"/>
      <c r="L146" s="34"/>
      <c r="M146" s="34"/>
      <c r="N146" s="58"/>
      <c r="O146" s="58"/>
      <c r="P146" s="58"/>
      <c r="Q146" s="58"/>
      <c r="R146" s="50"/>
      <c r="S146" s="50"/>
      <c r="T146" s="60" t="str">
        <f>IF(ISBLANK(A146),".00",VLOOKUP(A146,'Danh mục'!$A$2:$D$1046,3,0))</f>
        <v>.00</v>
      </c>
      <c r="U146" s="60" t="str">
        <f>IF(ISBLANK(A146),".00",VLOOKUP(A146,'Danh mục'!$A$2:$D$1046,4,0))</f>
        <v>.00</v>
      </c>
      <c r="V146" s="35">
        <f t="shared" si="12"/>
        <v>0</v>
      </c>
      <c r="W146" s="38">
        <f t="shared" si="16"/>
        <v>0</v>
      </c>
      <c r="X146" s="39"/>
      <c r="Y146" s="58"/>
      <c r="Z146" s="35">
        <f t="shared" si="13"/>
        <v>0</v>
      </c>
      <c r="AA146" s="34"/>
      <c r="AB146" s="40"/>
      <c r="AC146" s="35">
        <f t="shared" si="14"/>
        <v>0</v>
      </c>
      <c r="AD146" s="35">
        <f t="shared" si="17"/>
        <v>0</v>
      </c>
      <c r="AE146" s="54"/>
      <c r="AF146" s="40"/>
      <c r="AG146" s="37"/>
      <c r="AH146" s="35">
        <f t="shared" si="15"/>
        <v>0</v>
      </c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56" t="str">
        <f>IFERROR(VLOOKUP('Tài sản cố định'!AT146,'Danh mục'!$U$2:$V$500,2,0),"")</f>
        <v/>
      </c>
      <c r="AV146" s="34"/>
      <c r="AW146" s="34"/>
      <c r="AX146" s="50"/>
      <c r="AY146" s="50"/>
    </row>
    <row r="147" spans="1:51" s="36" customFormat="1" ht="15.75">
      <c r="A147" s="34"/>
      <c r="B147" s="57" t="str">
        <f>IF(ISBLANK(A147),"",VLOOKUP(A147,'Danh mục'!$A$2:$D$1046,2,0))</f>
        <v/>
      </c>
      <c r="C147" s="34"/>
      <c r="D147" s="34"/>
      <c r="E147" s="50"/>
      <c r="F147" s="34"/>
      <c r="G147" s="34"/>
      <c r="H147" s="34"/>
      <c r="I147" s="34"/>
      <c r="J147" s="34"/>
      <c r="K147" s="34"/>
      <c r="L147" s="34"/>
      <c r="M147" s="34"/>
      <c r="N147" s="58"/>
      <c r="O147" s="58"/>
      <c r="P147" s="58"/>
      <c r="Q147" s="58"/>
      <c r="R147" s="50"/>
      <c r="S147" s="50"/>
      <c r="T147" s="60" t="str">
        <f>IF(ISBLANK(A147),".00",VLOOKUP(A147,'Danh mục'!$A$2:$D$1046,3,0))</f>
        <v>.00</v>
      </c>
      <c r="U147" s="60" t="str">
        <f>IF(ISBLANK(A147),".00",VLOOKUP(A147,'Danh mục'!$A$2:$D$1046,4,0))</f>
        <v>.00</v>
      </c>
      <c r="V147" s="35">
        <f t="shared" si="12"/>
        <v>0</v>
      </c>
      <c r="W147" s="38">
        <f t="shared" si="16"/>
        <v>0</v>
      </c>
      <c r="X147" s="39"/>
      <c r="Y147" s="58"/>
      <c r="Z147" s="35">
        <f t="shared" si="13"/>
        <v>0</v>
      </c>
      <c r="AA147" s="34"/>
      <c r="AB147" s="40"/>
      <c r="AC147" s="35">
        <f t="shared" si="14"/>
        <v>0</v>
      </c>
      <c r="AD147" s="35">
        <f t="shared" si="17"/>
        <v>0</v>
      </c>
      <c r="AE147" s="54"/>
      <c r="AF147" s="40"/>
      <c r="AG147" s="37"/>
      <c r="AH147" s="35">
        <f t="shared" si="15"/>
        <v>0</v>
      </c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56" t="str">
        <f>IFERROR(VLOOKUP('Tài sản cố định'!AT147,'Danh mục'!$U$2:$V$500,2,0),"")</f>
        <v/>
      </c>
      <c r="AV147" s="34"/>
      <c r="AW147" s="34"/>
      <c r="AX147" s="50"/>
      <c r="AY147" s="50"/>
    </row>
    <row r="148" spans="1:51" s="36" customFormat="1" ht="15.75">
      <c r="A148" s="34"/>
      <c r="B148" s="57" t="str">
        <f>IF(ISBLANK(A148),"",VLOOKUP(A148,'Danh mục'!$A$2:$D$1046,2,0))</f>
        <v/>
      </c>
      <c r="C148" s="34"/>
      <c r="D148" s="34"/>
      <c r="E148" s="50"/>
      <c r="F148" s="34"/>
      <c r="G148" s="34"/>
      <c r="H148" s="34"/>
      <c r="I148" s="34"/>
      <c r="J148" s="34"/>
      <c r="K148" s="34"/>
      <c r="L148" s="34"/>
      <c r="M148" s="34"/>
      <c r="N148" s="58"/>
      <c r="O148" s="58"/>
      <c r="P148" s="58"/>
      <c r="Q148" s="58"/>
      <c r="R148" s="50"/>
      <c r="S148" s="50"/>
      <c r="T148" s="60" t="str">
        <f>IF(ISBLANK(A148),".00",VLOOKUP(A148,'Danh mục'!$A$2:$D$1046,3,0))</f>
        <v>.00</v>
      </c>
      <c r="U148" s="60" t="str">
        <f>IF(ISBLANK(A148),".00",VLOOKUP(A148,'Danh mục'!$A$2:$D$1046,4,0))</f>
        <v>.00</v>
      </c>
      <c r="V148" s="35">
        <f t="shared" si="12"/>
        <v>0</v>
      </c>
      <c r="W148" s="38">
        <f t="shared" si="16"/>
        <v>0</v>
      </c>
      <c r="X148" s="39"/>
      <c r="Y148" s="58"/>
      <c r="Z148" s="35">
        <f t="shared" si="13"/>
        <v>0</v>
      </c>
      <c r="AA148" s="34"/>
      <c r="AB148" s="40"/>
      <c r="AC148" s="35">
        <f t="shared" si="14"/>
        <v>0</v>
      </c>
      <c r="AD148" s="35">
        <f t="shared" si="17"/>
        <v>0</v>
      </c>
      <c r="AE148" s="54"/>
      <c r="AF148" s="40"/>
      <c r="AG148" s="37"/>
      <c r="AH148" s="35">
        <f t="shared" si="15"/>
        <v>0</v>
      </c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56" t="str">
        <f>IFERROR(VLOOKUP('Tài sản cố định'!AT148,'Danh mục'!$U$2:$V$500,2,0),"")</f>
        <v/>
      </c>
      <c r="AV148" s="34"/>
      <c r="AW148" s="34"/>
      <c r="AX148" s="50"/>
      <c r="AY148" s="50"/>
    </row>
    <row r="149" spans="1:51" s="36" customFormat="1" ht="15.75">
      <c r="A149" s="34"/>
      <c r="B149" s="57" t="str">
        <f>IF(ISBLANK(A149),"",VLOOKUP(A149,'Danh mục'!$A$2:$D$1046,2,0))</f>
        <v/>
      </c>
      <c r="C149" s="34"/>
      <c r="D149" s="34"/>
      <c r="E149" s="50"/>
      <c r="F149" s="34"/>
      <c r="G149" s="34"/>
      <c r="H149" s="34"/>
      <c r="I149" s="34"/>
      <c r="J149" s="34"/>
      <c r="K149" s="34"/>
      <c r="L149" s="34"/>
      <c r="M149" s="34"/>
      <c r="N149" s="58"/>
      <c r="O149" s="58"/>
      <c r="P149" s="58"/>
      <c r="Q149" s="58"/>
      <c r="R149" s="50"/>
      <c r="S149" s="50"/>
      <c r="T149" s="60" t="str">
        <f>IF(ISBLANK(A149),".00",VLOOKUP(A149,'Danh mục'!$A$2:$D$1046,3,0))</f>
        <v>.00</v>
      </c>
      <c r="U149" s="60" t="str">
        <f>IF(ISBLANK(A149),".00",VLOOKUP(A149,'Danh mục'!$A$2:$D$1046,4,0))</f>
        <v>.00</v>
      </c>
      <c r="V149" s="35">
        <f t="shared" si="12"/>
        <v>0</v>
      </c>
      <c r="W149" s="38">
        <f t="shared" si="16"/>
        <v>0</v>
      </c>
      <c r="X149" s="39"/>
      <c r="Y149" s="58"/>
      <c r="Z149" s="35">
        <f t="shared" si="13"/>
        <v>0</v>
      </c>
      <c r="AA149" s="34"/>
      <c r="AB149" s="40"/>
      <c r="AC149" s="35">
        <f t="shared" si="14"/>
        <v>0</v>
      </c>
      <c r="AD149" s="35">
        <f t="shared" si="17"/>
        <v>0</v>
      </c>
      <c r="AE149" s="54"/>
      <c r="AF149" s="40"/>
      <c r="AG149" s="37"/>
      <c r="AH149" s="35">
        <f t="shared" si="15"/>
        <v>0</v>
      </c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56" t="str">
        <f>IFERROR(VLOOKUP('Tài sản cố định'!AT149,'Danh mục'!$U$2:$V$500,2,0),"")</f>
        <v/>
      </c>
      <c r="AV149" s="34"/>
      <c r="AW149" s="34"/>
      <c r="AX149" s="50"/>
      <c r="AY149" s="50"/>
    </row>
    <row r="150" spans="1:51" s="36" customFormat="1" ht="15.75">
      <c r="A150" s="34"/>
      <c r="B150" s="57" t="str">
        <f>IF(ISBLANK(A150),"",VLOOKUP(A150,'Danh mục'!$A$2:$D$1046,2,0))</f>
        <v/>
      </c>
      <c r="C150" s="34"/>
      <c r="D150" s="34"/>
      <c r="E150" s="50"/>
      <c r="F150" s="34"/>
      <c r="G150" s="34"/>
      <c r="H150" s="34"/>
      <c r="I150" s="34"/>
      <c r="J150" s="34"/>
      <c r="K150" s="34"/>
      <c r="L150" s="34"/>
      <c r="M150" s="34"/>
      <c r="N150" s="58"/>
      <c r="O150" s="58"/>
      <c r="P150" s="58"/>
      <c r="Q150" s="58"/>
      <c r="R150" s="50"/>
      <c r="S150" s="50"/>
      <c r="T150" s="60" t="str">
        <f>IF(ISBLANK(A150),".00",VLOOKUP(A150,'Danh mục'!$A$2:$D$1046,3,0))</f>
        <v>.00</v>
      </c>
      <c r="U150" s="60" t="str">
        <f>IF(ISBLANK(A150),".00",VLOOKUP(A150,'Danh mục'!$A$2:$D$1046,4,0))</f>
        <v>.00</v>
      </c>
      <c r="V150" s="35">
        <f t="shared" si="12"/>
        <v>0</v>
      </c>
      <c r="W150" s="38">
        <f t="shared" si="16"/>
        <v>0</v>
      </c>
      <c r="X150" s="39"/>
      <c r="Y150" s="58"/>
      <c r="Z150" s="35">
        <f t="shared" si="13"/>
        <v>0</v>
      </c>
      <c r="AA150" s="34"/>
      <c r="AB150" s="40"/>
      <c r="AC150" s="35">
        <f t="shared" si="14"/>
        <v>0</v>
      </c>
      <c r="AD150" s="35">
        <f t="shared" si="17"/>
        <v>0</v>
      </c>
      <c r="AE150" s="54"/>
      <c r="AF150" s="40"/>
      <c r="AG150" s="37"/>
      <c r="AH150" s="35">
        <f t="shared" si="15"/>
        <v>0</v>
      </c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56" t="str">
        <f>IFERROR(VLOOKUP('Tài sản cố định'!AT150,'Danh mục'!$U$2:$V$500,2,0),"")</f>
        <v/>
      </c>
      <c r="AV150" s="34"/>
      <c r="AW150" s="34"/>
      <c r="AX150" s="50"/>
      <c r="AY150" s="50"/>
    </row>
    <row r="151" spans="1:51" s="36" customFormat="1" ht="15.75">
      <c r="A151" s="34"/>
      <c r="B151" s="57" t="str">
        <f>IF(ISBLANK(A151),"",VLOOKUP(A151,'Danh mục'!$A$2:$D$1046,2,0))</f>
        <v/>
      </c>
      <c r="C151" s="34"/>
      <c r="D151" s="34"/>
      <c r="E151" s="50"/>
      <c r="F151" s="34"/>
      <c r="G151" s="34"/>
      <c r="H151" s="34"/>
      <c r="I151" s="34"/>
      <c r="J151" s="34"/>
      <c r="K151" s="34"/>
      <c r="L151" s="34"/>
      <c r="M151" s="34"/>
      <c r="N151" s="58"/>
      <c r="O151" s="58"/>
      <c r="P151" s="58"/>
      <c r="Q151" s="58"/>
      <c r="R151" s="50"/>
      <c r="S151" s="50"/>
      <c r="T151" s="60" t="str">
        <f>IF(ISBLANK(A151),".00",VLOOKUP(A151,'Danh mục'!$A$2:$D$1046,3,0))</f>
        <v>.00</v>
      </c>
      <c r="U151" s="60" t="str">
        <f>IF(ISBLANK(A151),".00",VLOOKUP(A151,'Danh mục'!$A$2:$D$1046,4,0))</f>
        <v>.00</v>
      </c>
      <c r="V151" s="35">
        <f t="shared" si="12"/>
        <v>0</v>
      </c>
      <c r="W151" s="38">
        <f t="shared" si="16"/>
        <v>0</v>
      </c>
      <c r="X151" s="39"/>
      <c r="Y151" s="58"/>
      <c r="Z151" s="35">
        <f t="shared" si="13"/>
        <v>0</v>
      </c>
      <c r="AA151" s="34"/>
      <c r="AB151" s="40"/>
      <c r="AC151" s="35">
        <f t="shared" si="14"/>
        <v>0</v>
      </c>
      <c r="AD151" s="35">
        <f t="shared" si="17"/>
        <v>0</v>
      </c>
      <c r="AE151" s="54"/>
      <c r="AF151" s="40"/>
      <c r="AG151" s="37"/>
      <c r="AH151" s="35">
        <f t="shared" si="15"/>
        <v>0</v>
      </c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56" t="str">
        <f>IFERROR(VLOOKUP('Tài sản cố định'!AT151,'Danh mục'!$U$2:$V$500,2,0),"")</f>
        <v/>
      </c>
      <c r="AV151" s="34"/>
      <c r="AW151" s="34"/>
      <c r="AX151" s="50"/>
      <c r="AY151" s="50"/>
    </row>
    <row r="152" spans="1:51" s="36" customFormat="1" ht="15.75">
      <c r="A152" s="34"/>
      <c r="B152" s="57" t="str">
        <f>IF(ISBLANK(A152),"",VLOOKUP(A152,'Danh mục'!$A$2:$D$1046,2,0))</f>
        <v/>
      </c>
      <c r="C152" s="34"/>
      <c r="D152" s="34"/>
      <c r="E152" s="50"/>
      <c r="F152" s="34"/>
      <c r="G152" s="34"/>
      <c r="H152" s="34"/>
      <c r="I152" s="34"/>
      <c r="J152" s="34"/>
      <c r="K152" s="34"/>
      <c r="L152" s="34"/>
      <c r="M152" s="34"/>
      <c r="N152" s="58"/>
      <c r="O152" s="58"/>
      <c r="P152" s="58"/>
      <c r="Q152" s="58"/>
      <c r="R152" s="50"/>
      <c r="S152" s="50"/>
      <c r="T152" s="60" t="str">
        <f>IF(ISBLANK(A152),".00",VLOOKUP(A152,'Danh mục'!$A$2:$D$1046,3,0))</f>
        <v>.00</v>
      </c>
      <c r="U152" s="60" t="str">
        <f>IF(ISBLANK(A152),".00",VLOOKUP(A152,'Danh mục'!$A$2:$D$1046,4,0))</f>
        <v>.00</v>
      </c>
      <c r="V152" s="35">
        <f t="shared" si="12"/>
        <v>0</v>
      </c>
      <c r="W152" s="38">
        <f t="shared" si="16"/>
        <v>0</v>
      </c>
      <c r="X152" s="39"/>
      <c r="Y152" s="58"/>
      <c r="Z152" s="35">
        <f t="shared" si="13"/>
        <v>0</v>
      </c>
      <c r="AA152" s="34"/>
      <c r="AB152" s="40"/>
      <c r="AC152" s="35">
        <f t="shared" si="14"/>
        <v>0</v>
      </c>
      <c r="AD152" s="35">
        <f t="shared" si="17"/>
        <v>0</v>
      </c>
      <c r="AE152" s="54"/>
      <c r="AF152" s="40"/>
      <c r="AG152" s="37"/>
      <c r="AH152" s="35">
        <f t="shared" si="15"/>
        <v>0</v>
      </c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56" t="str">
        <f>IFERROR(VLOOKUP('Tài sản cố định'!AT152,'Danh mục'!$U$2:$V$500,2,0),"")</f>
        <v/>
      </c>
      <c r="AV152" s="34"/>
      <c r="AW152" s="34"/>
      <c r="AX152" s="50"/>
      <c r="AY152" s="50"/>
    </row>
    <row r="153" spans="1:51" s="36" customFormat="1" ht="15.75">
      <c r="A153" s="34"/>
      <c r="B153" s="57" t="str">
        <f>IF(ISBLANK(A153),"",VLOOKUP(A153,'Danh mục'!$A$2:$D$1046,2,0))</f>
        <v/>
      </c>
      <c r="C153" s="34"/>
      <c r="D153" s="34"/>
      <c r="E153" s="50"/>
      <c r="F153" s="34"/>
      <c r="G153" s="34"/>
      <c r="H153" s="34"/>
      <c r="I153" s="34"/>
      <c r="J153" s="34"/>
      <c r="K153" s="34"/>
      <c r="L153" s="34"/>
      <c r="M153" s="34"/>
      <c r="N153" s="58"/>
      <c r="O153" s="58"/>
      <c r="P153" s="58"/>
      <c r="Q153" s="58"/>
      <c r="R153" s="50"/>
      <c r="S153" s="50"/>
      <c r="T153" s="60" t="str">
        <f>IF(ISBLANK(A153),".00",VLOOKUP(A153,'Danh mục'!$A$2:$D$1046,3,0))</f>
        <v>.00</v>
      </c>
      <c r="U153" s="60" t="str">
        <f>IF(ISBLANK(A153),".00",VLOOKUP(A153,'Danh mục'!$A$2:$D$1046,4,0))</f>
        <v>.00</v>
      </c>
      <c r="V153" s="35">
        <f t="shared" si="12"/>
        <v>0</v>
      </c>
      <c r="W153" s="38">
        <f t="shared" si="16"/>
        <v>0</v>
      </c>
      <c r="X153" s="39"/>
      <c r="Y153" s="58"/>
      <c r="Z153" s="35">
        <f t="shared" si="13"/>
        <v>0</v>
      </c>
      <c r="AA153" s="34"/>
      <c r="AB153" s="40"/>
      <c r="AC153" s="35">
        <f t="shared" si="14"/>
        <v>0</v>
      </c>
      <c r="AD153" s="35">
        <f t="shared" si="17"/>
        <v>0</v>
      </c>
      <c r="AE153" s="54"/>
      <c r="AF153" s="40"/>
      <c r="AG153" s="37"/>
      <c r="AH153" s="35">
        <f t="shared" si="15"/>
        <v>0</v>
      </c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56" t="str">
        <f>IFERROR(VLOOKUP('Tài sản cố định'!AT153,'Danh mục'!$U$2:$V$500,2,0),"")</f>
        <v/>
      </c>
      <c r="AV153" s="34"/>
      <c r="AW153" s="34"/>
      <c r="AX153" s="50"/>
      <c r="AY153" s="50"/>
    </row>
    <row r="154" spans="1:51" s="36" customFormat="1" ht="15.75">
      <c r="A154" s="34"/>
      <c r="B154" s="57" t="str">
        <f>IF(ISBLANK(A154),"",VLOOKUP(A154,'Danh mục'!$A$2:$D$1046,2,0))</f>
        <v/>
      </c>
      <c r="C154" s="34"/>
      <c r="D154" s="34"/>
      <c r="E154" s="50"/>
      <c r="F154" s="34"/>
      <c r="G154" s="34"/>
      <c r="H154" s="34"/>
      <c r="I154" s="34"/>
      <c r="J154" s="34"/>
      <c r="K154" s="34"/>
      <c r="L154" s="34"/>
      <c r="M154" s="34"/>
      <c r="N154" s="58"/>
      <c r="O154" s="58"/>
      <c r="P154" s="58"/>
      <c r="Q154" s="58"/>
      <c r="R154" s="50"/>
      <c r="S154" s="50"/>
      <c r="T154" s="60" t="str">
        <f>IF(ISBLANK(A154),".00",VLOOKUP(A154,'Danh mục'!$A$2:$D$1046,3,0))</f>
        <v>.00</v>
      </c>
      <c r="U154" s="60" t="str">
        <f>IF(ISBLANK(A154),".00",VLOOKUP(A154,'Danh mục'!$A$2:$D$1046,4,0))</f>
        <v>.00</v>
      </c>
      <c r="V154" s="35">
        <f t="shared" si="12"/>
        <v>0</v>
      </c>
      <c r="W154" s="38">
        <f t="shared" si="16"/>
        <v>0</v>
      </c>
      <c r="X154" s="39"/>
      <c r="Y154" s="58"/>
      <c r="Z154" s="35">
        <f t="shared" si="13"/>
        <v>0</v>
      </c>
      <c r="AA154" s="34"/>
      <c r="AB154" s="40"/>
      <c r="AC154" s="35">
        <f t="shared" si="14"/>
        <v>0</v>
      </c>
      <c r="AD154" s="35">
        <f t="shared" si="17"/>
        <v>0</v>
      </c>
      <c r="AE154" s="54"/>
      <c r="AF154" s="40"/>
      <c r="AG154" s="37"/>
      <c r="AH154" s="35">
        <f t="shared" si="15"/>
        <v>0</v>
      </c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56" t="str">
        <f>IFERROR(VLOOKUP('Tài sản cố định'!AT154,'Danh mục'!$U$2:$V$500,2,0),"")</f>
        <v/>
      </c>
      <c r="AV154" s="34"/>
      <c r="AW154" s="34"/>
      <c r="AX154" s="50"/>
      <c r="AY154" s="50"/>
    </row>
    <row r="155" spans="1:51" s="36" customFormat="1" ht="15.75">
      <c r="A155" s="34"/>
      <c r="B155" s="57" t="str">
        <f>IF(ISBLANK(A155),"",VLOOKUP(A155,'Danh mục'!$A$2:$D$1046,2,0))</f>
        <v/>
      </c>
      <c r="C155" s="34"/>
      <c r="D155" s="34"/>
      <c r="E155" s="50"/>
      <c r="F155" s="34"/>
      <c r="G155" s="34"/>
      <c r="H155" s="34"/>
      <c r="I155" s="34"/>
      <c r="J155" s="34"/>
      <c r="K155" s="34"/>
      <c r="L155" s="34"/>
      <c r="M155" s="34"/>
      <c r="N155" s="58"/>
      <c r="O155" s="58"/>
      <c r="P155" s="58"/>
      <c r="Q155" s="58"/>
      <c r="R155" s="50"/>
      <c r="S155" s="50"/>
      <c r="T155" s="60" t="str">
        <f>IF(ISBLANK(A155),".00",VLOOKUP(A155,'Danh mục'!$A$2:$D$1046,3,0))</f>
        <v>.00</v>
      </c>
      <c r="U155" s="60" t="str">
        <f>IF(ISBLANK(A155),".00",VLOOKUP(A155,'Danh mục'!$A$2:$D$1046,4,0))</f>
        <v>.00</v>
      </c>
      <c r="V155" s="35">
        <f t="shared" si="12"/>
        <v>0</v>
      </c>
      <c r="W155" s="38">
        <f t="shared" si="16"/>
        <v>0</v>
      </c>
      <c r="X155" s="39"/>
      <c r="Y155" s="58"/>
      <c r="Z155" s="35">
        <f t="shared" si="13"/>
        <v>0</v>
      </c>
      <c r="AA155" s="34"/>
      <c r="AB155" s="40"/>
      <c r="AC155" s="35">
        <f t="shared" si="14"/>
        <v>0</v>
      </c>
      <c r="AD155" s="35">
        <f t="shared" si="17"/>
        <v>0</v>
      </c>
      <c r="AE155" s="54"/>
      <c r="AF155" s="40"/>
      <c r="AG155" s="37"/>
      <c r="AH155" s="35">
        <f t="shared" si="15"/>
        <v>0</v>
      </c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56" t="str">
        <f>IFERROR(VLOOKUP('Tài sản cố định'!AT155,'Danh mục'!$U$2:$V$500,2,0),"")</f>
        <v/>
      </c>
      <c r="AV155" s="34"/>
      <c r="AW155" s="34"/>
      <c r="AX155" s="50"/>
      <c r="AY155" s="50"/>
    </row>
    <row r="156" spans="1:51" s="36" customFormat="1" ht="15.75">
      <c r="A156" s="34"/>
      <c r="B156" s="57" t="str">
        <f>IF(ISBLANK(A156),"",VLOOKUP(A156,'Danh mục'!$A$2:$D$1046,2,0))</f>
        <v/>
      </c>
      <c r="C156" s="34"/>
      <c r="D156" s="34"/>
      <c r="E156" s="50"/>
      <c r="F156" s="34"/>
      <c r="G156" s="34"/>
      <c r="H156" s="34"/>
      <c r="I156" s="34"/>
      <c r="J156" s="34"/>
      <c r="K156" s="34"/>
      <c r="L156" s="34"/>
      <c r="M156" s="34"/>
      <c r="N156" s="58"/>
      <c r="O156" s="58"/>
      <c r="P156" s="58"/>
      <c r="Q156" s="58"/>
      <c r="R156" s="50"/>
      <c r="S156" s="50"/>
      <c r="T156" s="60" t="str">
        <f>IF(ISBLANK(A156),".00",VLOOKUP(A156,'Danh mục'!$A$2:$D$1046,3,0))</f>
        <v>.00</v>
      </c>
      <c r="U156" s="60" t="str">
        <f>IF(ISBLANK(A156),".00",VLOOKUP(A156,'Danh mục'!$A$2:$D$1046,4,0))</f>
        <v>.00</v>
      </c>
      <c r="V156" s="35">
        <f t="shared" si="12"/>
        <v>0</v>
      </c>
      <c r="W156" s="38">
        <f t="shared" si="16"/>
        <v>0</v>
      </c>
      <c r="X156" s="39"/>
      <c r="Y156" s="58"/>
      <c r="Z156" s="35">
        <f t="shared" si="13"/>
        <v>0</v>
      </c>
      <c r="AA156" s="34"/>
      <c r="AB156" s="40"/>
      <c r="AC156" s="35">
        <f t="shared" si="14"/>
        <v>0</v>
      </c>
      <c r="AD156" s="35">
        <f t="shared" si="17"/>
        <v>0</v>
      </c>
      <c r="AE156" s="54"/>
      <c r="AF156" s="40"/>
      <c r="AG156" s="37"/>
      <c r="AH156" s="35">
        <f t="shared" si="15"/>
        <v>0</v>
      </c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56" t="str">
        <f>IFERROR(VLOOKUP('Tài sản cố định'!AT156,'Danh mục'!$U$2:$V$500,2,0),"")</f>
        <v/>
      </c>
      <c r="AV156" s="34"/>
      <c r="AW156" s="34"/>
      <c r="AX156" s="50"/>
      <c r="AY156" s="50"/>
    </row>
    <row r="157" spans="1:51" s="36" customFormat="1" ht="15.75">
      <c r="A157" s="34"/>
      <c r="B157" s="57" t="str">
        <f>IF(ISBLANK(A157),"",VLOOKUP(A157,'Danh mục'!$A$2:$D$1046,2,0))</f>
        <v/>
      </c>
      <c r="C157" s="34"/>
      <c r="D157" s="34"/>
      <c r="E157" s="50"/>
      <c r="F157" s="34"/>
      <c r="G157" s="34"/>
      <c r="H157" s="34"/>
      <c r="I157" s="34"/>
      <c r="J157" s="34"/>
      <c r="K157" s="34"/>
      <c r="L157" s="34"/>
      <c r="M157" s="34"/>
      <c r="N157" s="58"/>
      <c r="O157" s="58"/>
      <c r="P157" s="58"/>
      <c r="Q157" s="58"/>
      <c r="R157" s="50"/>
      <c r="S157" s="50"/>
      <c r="T157" s="60" t="str">
        <f>IF(ISBLANK(A157),".00",VLOOKUP(A157,'Danh mục'!$A$2:$D$1046,3,0))</f>
        <v>.00</v>
      </c>
      <c r="U157" s="60" t="str">
        <f>IF(ISBLANK(A157),".00",VLOOKUP(A157,'Danh mục'!$A$2:$D$1046,4,0))</f>
        <v>.00</v>
      </c>
      <c r="V157" s="35">
        <f t="shared" si="12"/>
        <v>0</v>
      </c>
      <c r="W157" s="38">
        <f t="shared" si="16"/>
        <v>0</v>
      </c>
      <c r="X157" s="39"/>
      <c r="Y157" s="58"/>
      <c r="Z157" s="35">
        <f t="shared" si="13"/>
        <v>0</v>
      </c>
      <c r="AA157" s="34"/>
      <c r="AB157" s="40"/>
      <c r="AC157" s="35">
        <f t="shared" si="14"/>
        <v>0</v>
      </c>
      <c r="AD157" s="35">
        <f t="shared" si="17"/>
        <v>0</v>
      </c>
      <c r="AE157" s="54"/>
      <c r="AF157" s="40"/>
      <c r="AG157" s="37"/>
      <c r="AH157" s="35">
        <f t="shared" si="15"/>
        <v>0</v>
      </c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56" t="str">
        <f>IFERROR(VLOOKUP('Tài sản cố định'!AT157,'Danh mục'!$U$2:$V$500,2,0),"")</f>
        <v/>
      </c>
      <c r="AV157" s="34"/>
      <c r="AW157" s="34"/>
      <c r="AX157" s="50"/>
      <c r="AY157" s="50"/>
    </row>
    <row r="158" spans="1:51" s="36" customFormat="1" ht="15.75">
      <c r="A158" s="34"/>
      <c r="B158" s="57" t="str">
        <f>IF(ISBLANK(A158),"",VLOOKUP(A158,'Danh mục'!$A$2:$D$1046,2,0))</f>
        <v/>
      </c>
      <c r="C158" s="34"/>
      <c r="D158" s="34"/>
      <c r="E158" s="50"/>
      <c r="F158" s="34"/>
      <c r="G158" s="34"/>
      <c r="H158" s="34"/>
      <c r="I158" s="34"/>
      <c r="J158" s="34"/>
      <c r="K158" s="34"/>
      <c r="L158" s="34"/>
      <c r="M158" s="34"/>
      <c r="N158" s="58"/>
      <c r="O158" s="58"/>
      <c r="P158" s="58"/>
      <c r="Q158" s="58"/>
      <c r="R158" s="50"/>
      <c r="S158" s="50"/>
      <c r="T158" s="60" t="str">
        <f>IF(ISBLANK(A158),".00",VLOOKUP(A158,'Danh mục'!$A$2:$D$1046,3,0))</f>
        <v>.00</v>
      </c>
      <c r="U158" s="60" t="str">
        <f>IF(ISBLANK(A158),".00",VLOOKUP(A158,'Danh mục'!$A$2:$D$1046,4,0))</f>
        <v>.00</v>
      </c>
      <c r="V158" s="35">
        <f t="shared" si="12"/>
        <v>0</v>
      </c>
      <c r="W158" s="38">
        <f t="shared" si="16"/>
        <v>0</v>
      </c>
      <c r="X158" s="39"/>
      <c r="Y158" s="58"/>
      <c r="Z158" s="35">
        <f t="shared" si="13"/>
        <v>0</v>
      </c>
      <c r="AA158" s="34"/>
      <c r="AB158" s="40"/>
      <c r="AC158" s="35">
        <f t="shared" si="14"/>
        <v>0</v>
      </c>
      <c r="AD158" s="35">
        <f t="shared" si="17"/>
        <v>0</v>
      </c>
      <c r="AE158" s="54"/>
      <c r="AF158" s="40"/>
      <c r="AG158" s="37"/>
      <c r="AH158" s="35">
        <f t="shared" si="15"/>
        <v>0</v>
      </c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56" t="str">
        <f>IFERROR(VLOOKUP('Tài sản cố định'!AT158,'Danh mục'!$U$2:$V$500,2,0),"")</f>
        <v/>
      </c>
      <c r="AV158" s="34"/>
      <c r="AW158" s="34"/>
      <c r="AX158" s="50"/>
      <c r="AY158" s="50"/>
    </row>
    <row r="159" spans="1:51" s="36" customFormat="1" ht="15.75">
      <c r="A159" s="34"/>
      <c r="B159" s="57" t="str">
        <f>IF(ISBLANK(A159),"",VLOOKUP(A159,'Danh mục'!$A$2:$D$1046,2,0))</f>
        <v/>
      </c>
      <c r="C159" s="34"/>
      <c r="D159" s="34"/>
      <c r="E159" s="50"/>
      <c r="F159" s="34"/>
      <c r="G159" s="34"/>
      <c r="H159" s="34"/>
      <c r="I159" s="34"/>
      <c r="J159" s="34"/>
      <c r="K159" s="34"/>
      <c r="L159" s="34"/>
      <c r="M159" s="34"/>
      <c r="N159" s="58"/>
      <c r="O159" s="58"/>
      <c r="P159" s="58"/>
      <c r="Q159" s="58"/>
      <c r="R159" s="50"/>
      <c r="S159" s="50"/>
      <c r="T159" s="60" t="str">
        <f>IF(ISBLANK(A159),".00",VLOOKUP(A159,'Danh mục'!$A$2:$D$1046,3,0))</f>
        <v>.00</v>
      </c>
      <c r="U159" s="60" t="str">
        <f>IF(ISBLANK(A159),".00",VLOOKUP(A159,'Danh mục'!$A$2:$D$1046,4,0))</f>
        <v>.00</v>
      </c>
      <c r="V159" s="35">
        <f t="shared" si="12"/>
        <v>0</v>
      </c>
      <c r="W159" s="38">
        <f t="shared" si="16"/>
        <v>0</v>
      </c>
      <c r="X159" s="39"/>
      <c r="Y159" s="58"/>
      <c r="Z159" s="35">
        <f t="shared" si="13"/>
        <v>0</v>
      </c>
      <c r="AA159" s="34"/>
      <c r="AB159" s="40"/>
      <c r="AC159" s="35">
        <f t="shared" si="14"/>
        <v>0</v>
      </c>
      <c r="AD159" s="35">
        <f t="shared" si="17"/>
        <v>0</v>
      </c>
      <c r="AE159" s="54"/>
      <c r="AF159" s="40"/>
      <c r="AG159" s="37"/>
      <c r="AH159" s="35">
        <f t="shared" si="15"/>
        <v>0</v>
      </c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56" t="str">
        <f>IFERROR(VLOOKUP('Tài sản cố định'!AT159,'Danh mục'!$U$2:$V$500,2,0),"")</f>
        <v/>
      </c>
      <c r="AV159" s="34"/>
      <c r="AW159" s="34"/>
      <c r="AX159" s="50"/>
      <c r="AY159" s="50"/>
    </row>
    <row r="160" spans="1:51" s="36" customFormat="1" ht="15.75">
      <c r="A160" s="34"/>
      <c r="B160" s="57" t="str">
        <f>IF(ISBLANK(A160),"",VLOOKUP(A160,'Danh mục'!$A$2:$D$1046,2,0))</f>
        <v/>
      </c>
      <c r="C160" s="34"/>
      <c r="D160" s="34"/>
      <c r="E160" s="50"/>
      <c r="F160" s="34"/>
      <c r="G160" s="34"/>
      <c r="H160" s="34"/>
      <c r="I160" s="34"/>
      <c r="J160" s="34"/>
      <c r="K160" s="34"/>
      <c r="L160" s="34"/>
      <c r="M160" s="34"/>
      <c r="N160" s="58"/>
      <c r="O160" s="58"/>
      <c r="P160" s="58"/>
      <c r="Q160" s="58"/>
      <c r="R160" s="50"/>
      <c r="S160" s="50"/>
      <c r="T160" s="60" t="str">
        <f>IF(ISBLANK(A160),".00",VLOOKUP(A160,'Danh mục'!$A$2:$D$1046,3,0))</f>
        <v>.00</v>
      </c>
      <c r="U160" s="60" t="str">
        <f>IF(ISBLANK(A160),".00",VLOOKUP(A160,'Danh mục'!$A$2:$D$1046,4,0))</f>
        <v>.00</v>
      </c>
      <c r="V160" s="35">
        <f t="shared" si="12"/>
        <v>0</v>
      </c>
      <c r="W160" s="38">
        <f t="shared" si="16"/>
        <v>0</v>
      </c>
      <c r="X160" s="39"/>
      <c r="Y160" s="58"/>
      <c r="Z160" s="35">
        <f t="shared" si="13"/>
        <v>0</v>
      </c>
      <c r="AA160" s="34"/>
      <c r="AB160" s="40"/>
      <c r="AC160" s="35">
        <f t="shared" si="14"/>
        <v>0</v>
      </c>
      <c r="AD160" s="35">
        <f t="shared" si="17"/>
        <v>0</v>
      </c>
      <c r="AE160" s="54"/>
      <c r="AF160" s="40"/>
      <c r="AG160" s="37"/>
      <c r="AH160" s="35">
        <f t="shared" si="15"/>
        <v>0</v>
      </c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56" t="str">
        <f>IFERROR(VLOOKUP('Tài sản cố định'!AT160,'Danh mục'!$U$2:$V$500,2,0),"")</f>
        <v/>
      </c>
      <c r="AV160" s="34"/>
      <c r="AW160" s="34"/>
      <c r="AX160" s="50"/>
      <c r="AY160" s="50"/>
    </row>
    <row r="161" spans="1:51" s="36" customFormat="1" ht="15.75">
      <c r="A161" s="34"/>
      <c r="B161" s="57" t="str">
        <f>IF(ISBLANK(A161),"",VLOOKUP(A161,'Danh mục'!$A$2:$D$1046,2,0))</f>
        <v/>
      </c>
      <c r="C161" s="34"/>
      <c r="D161" s="34"/>
      <c r="E161" s="50"/>
      <c r="F161" s="34"/>
      <c r="G161" s="34"/>
      <c r="H161" s="34"/>
      <c r="I161" s="34"/>
      <c r="J161" s="34"/>
      <c r="K161" s="34"/>
      <c r="L161" s="34"/>
      <c r="M161" s="34"/>
      <c r="N161" s="58"/>
      <c r="O161" s="58"/>
      <c r="P161" s="58"/>
      <c r="Q161" s="58"/>
      <c r="R161" s="50"/>
      <c r="S161" s="50"/>
      <c r="T161" s="60" t="str">
        <f>IF(ISBLANK(A161),".00",VLOOKUP(A161,'Danh mục'!$A$2:$D$1046,3,0))</f>
        <v>.00</v>
      </c>
      <c r="U161" s="60" t="str">
        <f>IF(ISBLANK(A161),".00",VLOOKUP(A161,'Danh mục'!$A$2:$D$1046,4,0))</f>
        <v>.00</v>
      </c>
      <c r="V161" s="35">
        <f t="shared" si="12"/>
        <v>0</v>
      </c>
      <c r="W161" s="38">
        <f t="shared" si="16"/>
        <v>0</v>
      </c>
      <c r="X161" s="39"/>
      <c r="Y161" s="58"/>
      <c r="Z161" s="35">
        <f t="shared" si="13"/>
        <v>0</v>
      </c>
      <c r="AA161" s="34"/>
      <c r="AB161" s="40"/>
      <c r="AC161" s="35">
        <f t="shared" si="14"/>
        <v>0</v>
      </c>
      <c r="AD161" s="35">
        <f t="shared" si="17"/>
        <v>0</v>
      </c>
      <c r="AE161" s="54"/>
      <c r="AF161" s="40"/>
      <c r="AG161" s="37"/>
      <c r="AH161" s="35">
        <f t="shared" si="15"/>
        <v>0</v>
      </c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56" t="str">
        <f>IFERROR(VLOOKUP('Tài sản cố định'!AT161,'Danh mục'!$U$2:$V$500,2,0),"")</f>
        <v/>
      </c>
      <c r="AV161" s="34"/>
      <c r="AW161" s="34"/>
      <c r="AX161" s="50"/>
      <c r="AY161" s="50"/>
    </row>
    <row r="162" spans="1:51" s="36" customFormat="1" ht="15.75">
      <c r="A162" s="34"/>
      <c r="B162" s="57" t="str">
        <f>IF(ISBLANK(A162),"",VLOOKUP(A162,'Danh mục'!$A$2:$D$1046,2,0))</f>
        <v/>
      </c>
      <c r="C162" s="34"/>
      <c r="D162" s="34"/>
      <c r="E162" s="50"/>
      <c r="F162" s="34"/>
      <c r="G162" s="34"/>
      <c r="H162" s="34"/>
      <c r="I162" s="34"/>
      <c r="J162" s="34"/>
      <c r="K162" s="34"/>
      <c r="L162" s="34"/>
      <c r="M162" s="34"/>
      <c r="N162" s="58"/>
      <c r="O162" s="58"/>
      <c r="P162" s="58"/>
      <c r="Q162" s="58"/>
      <c r="R162" s="50"/>
      <c r="S162" s="50"/>
      <c r="T162" s="60" t="str">
        <f>IF(ISBLANK(A162),".00",VLOOKUP(A162,'Danh mục'!$A$2:$D$1046,3,0))</f>
        <v>.00</v>
      </c>
      <c r="U162" s="60" t="str">
        <f>IF(ISBLANK(A162),".00",VLOOKUP(A162,'Danh mục'!$A$2:$D$1046,4,0))</f>
        <v>.00</v>
      </c>
      <c r="V162" s="35">
        <f t="shared" si="12"/>
        <v>0</v>
      </c>
      <c r="W162" s="38">
        <f t="shared" si="16"/>
        <v>0</v>
      </c>
      <c r="X162" s="39"/>
      <c r="Y162" s="58"/>
      <c r="Z162" s="35">
        <f t="shared" si="13"/>
        <v>0</v>
      </c>
      <c r="AA162" s="34"/>
      <c r="AB162" s="40"/>
      <c r="AC162" s="35">
        <f t="shared" si="14"/>
        <v>0</v>
      </c>
      <c r="AD162" s="35">
        <f t="shared" si="17"/>
        <v>0</v>
      </c>
      <c r="AE162" s="54"/>
      <c r="AF162" s="40"/>
      <c r="AG162" s="37"/>
      <c r="AH162" s="35">
        <f t="shared" si="15"/>
        <v>0</v>
      </c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56" t="str">
        <f>IFERROR(VLOOKUP('Tài sản cố định'!AT162,'Danh mục'!$U$2:$V$500,2,0),"")</f>
        <v/>
      </c>
      <c r="AV162" s="34"/>
      <c r="AW162" s="34"/>
      <c r="AX162" s="50"/>
      <c r="AY162" s="50"/>
    </row>
    <row r="163" spans="1:51" s="36" customFormat="1" ht="15.75">
      <c r="A163" s="34"/>
      <c r="B163" s="57" t="str">
        <f>IF(ISBLANK(A163),"",VLOOKUP(A163,'Danh mục'!$A$2:$D$1046,2,0))</f>
        <v/>
      </c>
      <c r="C163" s="34"/>
      <c r="D163" s="34"/>
      <c r="E163" s="50"/>
      <c r="F163" s="34"/>
      <c r="G163" s="34"/>
      <c r="H163" s="34"/>
      <c r="I163" s="34"/>
      <c r="J163" s="34"/>
      <c r="K163" s="34"/>
      <c r="L163" s="34"/>
      <c r="M163" s="34"/>
      <c r="N163" s="58"/>
      <c r="O163" s="58"/>
      <c r="P163" s="58"/>
      <c r="Q163" s="58"/>
      <c r="R163" s="50"/>
      <c r="S163" s="50"/>
      <c r="T163" s="60" t="str">
        <f>IF(ISBLANK(A163),".00",VLOOKUP(A163,'Danh mục'!$A$2:$D$1046,3,0))</f>
        <v>.00</v>
      </c>
      <c r="U163" s="60" t="str">
        <f>IF(ISBLANK(A163),".00",VLOOKUP(A163,'Danh mục'!$A$2:$D$1046,4,0))</f>
        <v>.00</v>
      </c>
      <c r="V163" s="35">
        <f t="shared" si="12"/>
        <v>0</v>
      </c>
      <c r="W163" s="38">
        <f t="shared" si="16"/>
        <v>0</v>
      </c>
      <c r="X163" s="39"/>
      <c r="Y163" s="58"/>
      <c r="Z163" s="35">
        <f t="shared" si="13"/>
        <v>0</v>
      </c>
      <c r="AA163" s="34"/>
      <c r="AB163" s="40"/>
      <c r="AC163" s="35">
        <f t="shared" si="14"/>
        <v>0</v>
      </c>
      <c r="AD163" s="35">
        <f t="shared" si="17"/>
        <v>0</v>
      </c>
      <c r="AE163" s="54"/>
      <c r="AF163" s="40"/>
      <c r="AG163" s="37"/>
      <c r="AH163" s="35">
        <f t="shared" si="15"/>
        <v>0</v>
      </c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56" t="str">
        <f>IFERROR(VLOOKUP('Tài sản cố định'!AT163,'Danh mục'!$U$2:$V$500,2,0),"")</f>
        <v/>
      </c>
      <c r="AV163" s="34"/>
      <c r="AW163" s="34"/>
      <c r="AX163" s="50"/>
      <c r="AY163" s="50"/>
    </row>
    <row r="164" spans="1:51" s="36" customFormat="1" ht="15.75">
      <c r="A164" s="34"/>
      <c r="B164" s="57" t="str">
        <f>IF(ISBLANK(A164),"",VLOOKUP(A164,'Danh mục'!$A$2:$D$1046,2,0))</f>
        <v/>
      </c>
      <c r="C164" s="34"/>
      <c r="D164" s="34"/>
      <c r="E164" s="50"/>
      <c r="F164" s="34"/>
      <c r="G164" s="34"/>
      <c r="H164" s="34"/>
      <c r="I164" s="34"/>
      <c r="J164" s="34"/>
      <c r="K164" s="34"/>
      <c r="L164" s="34"/>
      <c r="M164" s="34"/>
      <c r="N164" s="58"/>
      <c r="O164" s="58"/>
      <c r="P164" s="58"/>
      <c r="Q164" s="58"/>
      <c r="R164" s="50"/>
      <c r="S164" s="50"/>
      <c r="T164" s="60" t="str">
        <f>IF(ISBLANK(A164),".00",VLOOKUP(A164,'Danh mục'!$A$2:$D$1046,3,0))</f>
        <v>.00</v>
      </c>
      <c r="U164" s="60" t="str">
        <f>IF(ISBLANK(A164),".00",VLOOKUP(A164,'Danh mục'!$A$2:$D$1046,4,0))</f>
        <v>.00</v>
      </c>
      <c r="V164" s="35">
        <f t="shared" si="12"/>
        <v>0</v>
      </c>
      <c r="W164" s="38">
        <f t="shared" si="16"/>
        <v>0</v>
      </c>
      <c r="X164" s="39"/>
      <c r="Y164" s="58"/>
      <c r="Z164" s="35">
        <f t="shared" si="13"/>
        <v>0</v>
      </c>
      <c r="AA164" s="34"/>
      <c r="AB164" s="40"/>
      <c r="AC164" s="35">
        <f t="shared" si="14"/>
        <v>0</v>
      </c>
      <c r="AD164" s="35">
        <f t="shared" si="17"/>
        <v>0</v>
      </c>
      <c r="AE164" s="54"/>
      <c r="AF164" s="40"/>
      <c r="AG164" s="37"/>
      <c r="AH164" s="35">
        <f t="shared" si="15"/>
        <v>0</v>
      </c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56" t="str">
        <f>IFERROR(VLOOKUP('Tài sản cố định'!AT164,'Danh mục'!$U$2:$V$500,2,0),"")</f>
        <v/>
      </c>
      <c r="AV164" s="34"/>
      <c r="AW164" s="34"/>
      <c r="AX164" s="50"/>
      <c r="AY164" s="50"/>
    </row>
    <row r="165" spans="1:51" s="36" customFormat="1" ht="15.75">
      <c r="A165" s="34"/>
      <c r="B165" s="57" t="str">
        <f>IF(ISBLANK(A165),"",VLOOKUP(A165,'Danh mục'!$A$2:$D$1046,2,0))</f>
        <v/>
      </c>
      <c r="C165" s="34"/>
      <c r="D165" s="34"/>
      <c r="E165" s="50"/>
      <c r="F165" s="34"/>
      <c r="G165" s="34"/>
      <c r="H165" s="34"/>
      <c r="I165" s="34"/>
      <c r="J165" s="34"/>
      <c r="K165" s="34"/>
      <c r="L165" s="34"/>
      <c r="M165" s="34"/>
      <c r="N165" s="58"/>
      <c r="O165" s="58"/>
      <c r="P165" s="58"/>
      <c r="Q165" s="58"/>
      <c r="R165" s="50"/>
      <c r="S165" s="50"/>
      <c r="T165" s="60" t="str">
        <f>IF(ISBLANK(A165),".00",VLOOKUP(A165,'Danh mục'!$A$2:$D$1046,3,0))</f>
        <v>.00</v>
      </c>
      <c r="U165" s="60" t="str">
        <f>IF(ISBLANK(A165),".00",VLOOKUP(A165,'Danh mục'!$A$2:$D$1046,4,0))</f>
        <v>.00</v>
      </c>
      <c r="V165" s="35">
        <f t="shared" si="12"/>
        <v>0</v>
      </c>
      <c r="W165" s="38">
        <f t="shared" si="16"/>
        <v>0</v>
      </c>
      <c r="X165" s="39"/>
      <c r="Y165" s="58"/>
      <c r="Z165" s="35">
        <f t="shared" si="13"/>
        <v>0</v>
      </c>
      <c r="AA165" s="34"/>
      <c r="AB165" s="40"/>
      <c r="AC165" s="35">
        <f t="shared" si="14"/>
        <v>0</v>
      </c>
      <c r="AD165" s="35">
        <f t="shared" si="17"/>
        <v>0</v>
      </c>
      <c r="AE165" s="54"/>
      <c r="AF165" s="40"/>
      <c r="AG165" s="37"/>
      <c r="AH165" s="35">
        <f t="shared" si="15"/>
        <v>0</v>
      </c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56" t="str">
        <f>IFERROR(VLOOKUP('Tài sản cố định'!AT165,'Danh mục'!$U$2:$V$500,2,0),"")</f>
        <v/>
      </c>
      <c r="AV165" s="34"/>
      <c r="AW165" s="34"/>
      <c r="AX165" s="50"/>
      <c r="AY165" s="50"/>
    </row>
    <row r="166" spans="1:51" s="36" customFormat="1" ht="15.75">
      <c r="A166" s="34"/>
      <c r="B166" s="57" t="str">
        <f>IF(ISBLANK(A166),"",VLOOKUP(A166,'Danh mục'!$A$2:$D$1046,2,0))</f>
        <v/>
      </c>
      <c r="C166" s="34"/>
      <c r="D166" s="34"/>
      <c r="E166" s="50"/>
      <c r="F166" s="34"/>
      <c r="G166" s="34"/>
      <c r="H166" s="34"/>
      <c r="I166" s="34"/>
      <c r="J166" s="34"/>
      <c r="K166" s="34"/>
      <c r="L166" s="34"/>
      <c r="M166" s="34"/>
      <c r="N166" s="58"/>
      <c r="O166" s="58"/>
      <c r="P166" s="58"/>
      <c r="Q166" s="58"/>
      <c r="R166" s="50"/>
      <c r="S166" s="50"/>
      <c r="T166" s="60" t="str">
        <f>IF(ISBLANK(A166),".00",VLOOKUP(A166,'Danh mục'!$A$2:$D$1046,3,0))</f>
        <v>.00</v>
      </c>
      <c r="U166" s="60" t="str">
        <f>IF(ISBLANK(A166),".00",VLOOKUP(A166,'Danh mục'!$A$2:$D$1046,4,0))</f>
        <v>.00</v>
      </c>
      <c r="V166" s="35">
        <f t="shared" si="12"/>
        <v>0</v>
      </c>
      <c r="W166" s="38">
        <f t="shared" si="16"/>
        <v>0</v>
      </c>
      <c r="X166" s="39"/>
      <c r="Y166" s="58"/>
      <c r="Z166" s="35">
        <f t="shared" si="13"/>
        <v>0</v>
      </c>
      <c r="AA166" s="34"/>
      <c r="AB166" s="40"/>
      <c r="AC166" s="35">
        <f t="shared" si="14"/>
        <v>0</v>
      </c>
      <c r="AD166" s="35">
        <f t="shared" si="17"/>
        <v>0</v>
      </c>
      <c r="AE166" s="54"/>
      <c r="AF166" s="40"/>
      <c r="AG166" s="37"/>
      <c r="AH166" s="35">
        <f t="shared" si="15"/>
        <v>0</v>
      </c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56" t="str">
        <f>IFERROR(VLOOKUP('Tài sản cố định'!AT166,'Danh mục'!$U$2:$V$500,2,0),"")</f>
        <v/>
      </c>
      <c r="AV166" s="34"/>
      <c r="AW166" s="34"/>
      <c r="AX166" s="50"/>
      <c r="AY166" s="50"/>
    </row>
    <row r="167" spans="1:51" s="36" customFormat="1" ht="15.75">
      <c r="A167" s="34"/>
      <c r="B167" s="57" t="str">
        <f>IF(ISBLANK(A167),"",VLOOKUP(A167,'Danh mục'!$A$2:$D$1046,2,0))</f>
        <v/>
      </c>
      <c r="C167" s="34"/>
      <c r="D167" s="34"/>
      <c r="E167" s="50"/>
      <c r="F167" s="34"/>
      <c r="G167" s="34"/>
      <c r="H167" s="34"/>
      <c r="I167" s="34"/>
      <c r="J167" s="34"/>
      <c r="K167" s="34"/>
      <c r="L167" s="34"/>
      <c r="M167" s="34"/>
      <c r="N167" s="58"/>
      <c r="O167" s="58"/>
      <c r="P167" s="58"/>
      <c r="Q167" s="58"/>
      <c r="R167" s="50"/>
      <c r="S167" s="50"/>
      <c r="T167" s="60" t="str">
        <f>IF(ISBLANK(A167),".00",VLOOKUP(A167,'Danh mục'!$A$2:$D$1046,3,0))</f>
        <v>.00</v>
      </c>
      <c r="U167" s="60" t="str">
        <f>IF(ISBLANK(A167),".00",VLOOKUP(A167,'Danh mục'!$A$2:$D$1046,4,0))</f>
        <v>.00</v>
      </c>
      <c r="V167" s="35">
        <f t="shared" si="12"/>
        <v>0</v>
      </c>
      <c r="W167" s="38">
        <f t="shared" si="16"/>
        <v>0</v>
      </c>
      <c r="X167" s="39"/>
      <c r="Y167" s="58"/>
      <c r="Z167" s="35">
        <f t="shared" si="13"/>
        <v>0</v>
      </c>
      <c r="AA167" s="34"/>
      <c r="AB167" s="40"/>
      <c r="AC167" s="35">
        <f t="shared" si="14"/>
        <v>0</v>
      </c>
      <c r="AD167" s="35">
        <f t="shared" si="17"/>
        <v>0</v>
      </c>
      <c r="AE167" s="54"/>
      <c r="AF167" s="40"/>
      <c r="AG167" s="37"/>
      <c r="AH167" s="35">
        <f t="shared" si="15"/>
        <v>0</v>
      </c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56" t="str">
        <f>IFERROR(VLOOKUP('Tài sản cố định'!AT167,'Danh mục'!$U$2:$V$500,2,0),"")</f>
        <v/>
      </c>
      <c r="AV167" s="34"/>
      <c r="AW167" s="34"/>
      <c r="AX167" s="50"/>
      <c r="AY167" s="50"/>
    </row>
    <row r="168" spans="1:51" s="36" customFormat="1" ht="15.75">
      <c r="A168" s="34"/>
      <c r="B168" s="57" t="str">
        <f>IF(ISBLANK(A168),"",VLOOKUP(A168,'Danh mục'!$A$2:$D$1046,2,0))</f>
        <v/>
      </c>
      <c r="C168" s="34"/>
      <c r="D168" s="34"/>
      <c r="E168" s="50"/>
      <c r="F168" s="34"/>
      <c r="G168" s="34"/>
      <c r="H168" s="34"/>
      <c r="I168" s="34"/>
      <c r="J168" s="34"/>
      <c r="K168" s="34"/>
      <c r="L168" s="34"/>
      <c r="M168" s="34"/>
      <c r="N168" s="58"/>
      <c r="O168" s="58"/>
      <c r="P168" s="58"/>
      <c r="Q168" s="58"/>
      <c r="R168" s="50"/>
      <c r="S168" s="50"/>
      <c r="T168" s="60" t="str">
        <f>IF(ISBLANK(A168),".00",VLOOKUP(A168,'Danh mục'!$A$2:$D$1046,3,0))</f>
        <v>.00</v>
      </c>
      <c r="U168" s="60" t="str">
        <f>IF(ISBLANK(A168),".00",VLOOKUP(A168,'Danh mục'!$A$2:$D$1046,4,0))</f>
        <v>.00</v>
      </c>
      <c r="V168" s="35">
        <f t="shared" si="12"/>
        <v>0</v>
      </c>
      <c r="W168" s="38">
        <f t="shared" si="16"/>
        <v>0</v>
      </c>
      <c r="X168" s="39"/>
      <c r="Y168" s="58"/>
      <c r="Z168" s="35">
        <f t="shared" si="13"/>
        <v>0</v>
      </c>
      <c r="AA168" s="34"/>
      <c r="AB168" s="40"/>
      <c r="AC168" s="35">
        <f t="shared" si="14"/>
        <v>0</v>
      </c>
      <c r="AD168" s="35">
        <f t="shared" si="17"/>
        <v>0</v>
      </c>
      <c r="AE168" s="54"/>
      <c r="AF168" s="40"/>
      <c r="AG168" s="37"/>
      <c r="AH168" s="35">
        <f t="shared" si="15"/>
        <v>0</v>
      </c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56" t="str">
        <f>IFERROR(VLOOKUP('Tài sản cố định'!AT168,'Danh mục'!$U$2:$V$500,2,0),"")</f>
        <v/>
      </c>
      <c r="AV168" s="34"/>
      <c r="AW168" s="34"/>
      <c r="AX168" s="50"/>
      <c r="AY168" s="50"/>
    </row>
    <row r="169" spans="1:51" s="36" customFormat="1" ht="15.75">
      <c r="A169" s="34"/>
      <c r="B169" s="57" t="str">
        <f>IF(ISBLANK(A169),"",VLOOKUP(A169,'Danh mục'!$A$2:$D$1046,2,0))</f>
        <v/>
      </c>
      <c r="C169" s="34"/>
      <c r="D169" s="34"/>
      <c r="E169" s="50"/>
      <c r="F169" s="34"/>
      <c r="G169" s="34"/>
      <c r="H169" s="34"/>
      <c r="I169" s="34"/>
      <c r="J169" s="34"/>
      <c r="K169" s="34"/>
      <c r="L169" s="34"/>
      <c r="M169" s="34"/>
      <c r="N169" s="58"/>
      <c r="O169" s="58"/>
      <c r="P169" s="58"/>
      <c r="Q169" s="58"/>
      <c r="R169" s="50"/>
      <c r="S169" s="50"/>
      <c r="T169" s="60" t="str">
        <f>IF(ISBLANK(A169),".00",VLOOKUP(A169,'Danh mục'!$A$2:$D$1046,3,0))</f>
        <v>.00</v>
      </c>
      <c r="U169" s="60" t="str">
        <f>IF(ISBLANK(A169),".00",VLOOKUP(A169,'Danh mục'!$A$2:$D$1046,4,0))</f>
        <v>.00</v>
      </c>
      <c r="V169" s="35">
        <f t="shared" si="12"/>
        <v>0</v>
      </c>
      <c r="W169" s="38">
        <f t="shared" si="16"/>
        <v>0</v>
      </c>
      <c r="X169" s="39"/>
      <c r="Y169" s="58"/>
      <c r="Z169" s="35">
        <f t="shared" si="13"/>
        <v>0</v>
      </c>
      <c r="AA169" s="34"/>
      <c r="AB169" s="40"/>
      <c r="AC169" s="35">
        <f t="shared" si="14"/>
        <v>0</v>
      </c>
      <c r="AD169" s="35">
        <f t="shared" si="17"/>
        <v>0</v>
      </c>
      <c r="AE169" s="54"/>
      <c r="AF169" s="40"/>
      <c r="AG169" s="37"/>
      <c r="AH169" s="35">
        <f t="shared" si="15"/>
        <v>0</v>
      </c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56" t="str">
        <f>IFERROR(VLOOKUP('Tài sản cố định'!AT169,'Danh mục'!$U$2:$V$500,2,0),"")</f>
        <v/>
      </c>
      <c r="AV169" s="34"/>
      <c r="AW169" s="34"/>
      <c r="AX169" s="50"/>
      <c r="AY169" s="50"/>
    </row>
    <row r="170" spans="1:51" s="36" customFormat="1" ht="15.75">
      <c r="A170" s="34"/>
      <c r="B170" s="57" t="str">
        <f>IF(ISBLANK(A170),"",VLOOKUP(A170,'Danh mục'!$A$2:$D$1046,2,0))</f>
        <v/>
      </c>
      <c r="C170" s="34"/>
      <c r="D170" s="34"/>
      <c r="E170" s="50"/>
      <c r="F170" s="34"/>
      <c r="G170" s="34"/>
      <c r="H170" s="34"/>
      <c r="I170" s="34"/>
      <c r="J170" s="34"/>
      <c r="K170" s="34"/>
      <c r="L170" s="34"/>
      <c r="M170" s="34"/>
      <c r="N170" s="58"/>
      <c r="O170" s="58"/>
      <c r="P170" s="58"/>
      <c r="Q170" s="58"/>
      <c r="R170" s="50"/>
      <c r="S170" s="50"/>
      <c r="T170" s="60" t="str">
        <f>IF(ISBLANK(A170),".00",VLOOKUP(A170,'Danh mục'!$A$2:$D$1046,3,0))</f>
        <v>.00</v>
      </c>
      <c r="U170" s="60" t="str">
        <f>IF(ISBLANK(A170),".00",VLOOKUP(A170,'Danh mục'!$A$2:$D$1046,4,0))</f>
        <v>.00</v>
      </c>
      <c r="V170" s="35">
        <f t="shared" si="12"/>
        <v>0</v>
      </c>
      <c r="W170" s="38">
        <f t="shared" si="16"/>
        <v>0</v>
      </c>
      <c r="X170" s="39"/>
      <c r="Y170" s="58"/>
      <c r="Z170" s="35">
        <f t="shared" si="13"/>
        <v>0</v>
      </c>
      <c r="AA170" s="34"/>
      <c r="AB170" s="40"/>
      <c r="AC170" s="35">
        <f t="shared" si="14"/>
        <v>0</v>
      </c>
      <c r="AD170" s="35">
        <f t="shared" si="17"/>
        <v>0</v>
      </c>
      <c r="AE170" s="54"/>
      <c r="AF170" s="40"/>
      <c r="AG170" s="37"/>
      <c r="AH170" s="35">
        <f t="shared" si="15"/>
        <v>0</v>
      </c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56" t="str">
        <f>IFERROR(VLOOKUP('Tài sản cố định'!AT170,'Danh mục'!$U$2:$V$500,2,0),"")</f>
        <v/>
      </c>
      <c r="AV170" s="34"/>
      <c r="AW170" s="34"/>
      <c r="AX170" s="50"/>
      <c r="AY170" s="50"/>
    </row>
    <row r="171" spans="1:51" s="36" customFormat="1" ht="15.75">
      <c r="A171" s="34"/>
      <c r="B171" s="57" t="str">
        <f>IF(ISBLANK(A171),"",VLOOKUP(A171,'Danh mục'!$A$2:$D$1046,2,0))</f>
        <v/>
      </c>
      <c r="C171" s="34"/>
      <c r="D171" s="34"/>
      <c r="E171" s="50"/>
      <c r="F171" s="34"/>
      <c r="G171" s="34"/>
      <c r="H171" s="34"/>
      <c r="I171" s="34"/>
      <c r="J171" s="34"/>
      <c r="K171" s="34"/>
      <c r="L171" s="34"/>
      <c r="M171" s="34"/>
      <c r="N171" s="58"/>
      <c r="O171" s="58"/>
      <c r="P171" s="58"/>
      <c r="Q171" s="58"/>
      <c r="R171" s="50"/>
      <c r="S171" s="50"/>
      <c r="T171" s="60" t="str">
        <f>IF(ISBLANK(A171),".00",VLOOKUP(A171,'Danh mục'!$A$2:$D$1046,3,0))</f>
        <v>.00</v>
      </c>
      <c r="U171" s="60" t="str">
        <f>IF(ISBLANK(A171),".00",VLOOKUP(A171,'Danh mục'!$A$2:$D$1046,4,0))</f>
        <v>.00</v>
      </c>
      <c r="V171" s="35">
        <f t="shared" si="12"/>
        <v>0</v>
      </c>
      <c r="W171" s="38">
        <f t="shared" si="16"/>
        <v>0</v>
      </c>
      <c r="X171" s="39"/>
      <c r="Y171" s="58"/>
      <c r="Z171" s="35">
        <f t="shared" si="13"/>
        <v>0</v>
      </c>
      <c r="AA171" s="34"/>
      <c r="AB171" s="40"/>
      <c r="AC171" s="35">
        <f t="shared" si="14"/>
        <v>0</v>
      </c>
      <c r="AD171" s="35">
        <f t="shared" si="17"/>
        <v>0</v>
      </c>
      <c r="AE171" s="54"/>
      <c r="AF171" s="40"/>
      <c r="AG171" s="37"/>
      <c r="AH171" s="35">
        <f t="shared" si="15"/>
        <v>0</v>
      </c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56" t="str">
        <f>IFERROR(VLOOKUP('Tài sản cố định'!AT171,'Danh mục'!$U$2:$V$500,2,0),"")</f>
        <v/>
      </c>
      <c r="AV171" s="34"/>
      <c r="AW171" s="34"/>
      <c r="AX171" s="50"/>
      <c r="AY171" s="50"/>
    </row>
    <row r="172" spans="1:51" s="36" customFormat="1" ht="15.75">
      <c r="A172" s="34"/>
      <c r="B172" s="57" t="str">
        <f>IF(ISBLANK(A172),"",VLOOKUP(A172,'Danh mục'!$A$2:$D$1046,2,0))</f>
        <v/>
      </c>
      <c r="C172" s="34"/>
      <c r="D172" s="34"/>
      <c r="E172" s="50"/>
      <c r="F172" s="34"/>
      <c r="G172" s="34"/>
      <c r="H172" s="34"/>
      <c r="I172" s="34"/>
      <c r="J172" s="34"/>
      <c r="K172" s="34"/>
      <c r="L172" s="34"/>
      <c r="M172" s="34"/>
      <c r="N172" s="58"/>
      <c r="O172" s="58"/>
      <c r="P172" s="58"/>
      <c r="Q172" s="58"/>
      <c r="R172" s="50"/>
      <c r="S172" s="50"/>
      <c r="T172" s="60" t="str">
        <f>IF(ISBLANK(A172),".00",VLOOKUP(A172,'Danh mục'!$A$2:$D$1046,3,0))</f>
        <v>.00</v>
      </c>
      <c r="U172" s="60" t="str">
        <f>IF(ISBLANK(A172),".00",VLOOKUP(A172,'Danh mục'!$A$2:$D$1046,4,0))</f>
        <v>.00</v>
      </c>
      <c r="V172" s="35">
        <f t="shared" si="12"/>
        <v>0</v>
      </c>
      <c r="W172" s="38">
        <f t="shared" si="16"/>
        <v>0</v>
      </c>
      <c r="X172" s="39"/>
      <c r="Y172" s="58"/>
      <c r="Z172" s="35">
        <f t="shared" si="13"/>
        <v>0</v>
      </c>
      <c r="AA172" s="34"/>
      <c r="AB172" s="40"/>
      <c r="AC172" s="35">
        <f t="shared" si="14"/>
        <v>0</v>
      </c>
      <c r="AD172" s="35">
        <f t="shared" si="17"/>
        <v>0</v>
      </c>
      <c r="AE172" s="54"/>
      <c r="AF172" s="40"/>
      <c r="AG172" s="37"/>
      <c r="AH172" s="35">
        <f t="shared" si="15"/>
        <v>0</v>
      </c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56" t="str">
        <f>IFERROR(VLOOKUP('Tài sản cố định'!AT172,'Danh mục'!$U$2:$V$500,2,0),"")</f>
        <v/>
      </c>
      <c r="AV172" s="34"/>
      <c r="AW172" s="34"/>
      <c r="AX172" s="50"/>
      <c r="AY172" s="50"/>
    </row>
    <row r="173" spans="1:51" s="36" customFormat="1" ht="15.75">
      <c r="A173" s="34"/>
      <c r="B173" s="57" t="str">
        <f>IF(ISBLANK(A173),"",VLOOKUP(A173,'Danh mục'!$A$2:$D$1046,2,0))</f>
        <v/>
      </c>
      <c r="C173" s="34"/>
      <c r="D173" s="34"/>
      <c r="E173" s="50"/>
      <c r="F173" s="34"/>
      <c r="G173" s="34"/>
      <c r="H173" s="34"/>
      <c r="I173" s="34"/>
      <c r="J173" s="34"/>
      <c r="K173" s="34"/>
      <c r="L173" s="34"/>
      <c r="M173" s="34"/>
      <c r="N173" s="58"/>
      <c r="O173" s="58"/>
      <c r="P173" s="58"/>
      <c r="Q173" s="58"/>
      <c r="R173" s="50"/>
      <c r="S173" s="50"/>
      <c r="T173" s="60" t="str">
        <f>IF(ISBLANK(A173),".00",VLOOKUP(A173,'Danh mục'!$A$2:$D$1046,3,0))</f>
        <v>.00</v>
      </c>
      <c r="U173" s="60" t="str">
        <f>IF(ISBLANK(A173),".00",VLOOKUP(A173,'Danh mục'!$A$2:$D$1046,4,0))</f>
        <v>.00</v>
      </c>
      <c r="V173" s="35">
        <f t="shared" si="12"/>
        <v>0</v>
      </c>
      <c r="W173" s="38">
        <f t="shared" si="16"/>
        <v>0</v>
      </c>
      <c r="X173" s="39"/>
      <c r="Y173" s="58"/>
      <c r="Z173" s="35">
        <f t="shared" si="13"/>
        <v>0</v>
      </c>
      <c r="AA173" s="34"/>
      <c r="AB173" s="40"/>
      <c r="AC173" s="35">
        <f t="shared" si="14"/>
        <v>0</v>
      </c>
      <c r="AD173" s="35">
        <f t="shared" si="17"/>
        <v>0</v>
      </c>
      <c r="AE173" s="54"/>
      <c r="AF173" s="40"/>
      <c r="AG173" s="37"/>
      <c r="AH173" s="35">
        <f t="shared" si="15"/>
        <v>0</v>
      </c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56" t="str">
        <f>IFERROR(VLOOKUP('Tài sản cố định'!AT173,'Danh mục'!$U$2:$V$500,2,0),"")</f>
        <v/>
      </c>
      <c r="AV173" s="34"/>
      <c r="AW173" s="34"/>
      <c r="AX173" s="50"/>
      <c r="AY173" s="50"/>
    </row>
    <row r="174" spans="1:51" s="36" customFormat="1" ht="15.75">
      <c r="A174" s="34"/>
      <c r="B174" s="57" t="str">
        <f>IF(ISBLANK(A174),"",VLOOKUP(A174,'Danh mục'!$A$2:$D$1046,2,0))</f>
        <v/>
      </c>
      <c r="C174" s="34"/>
      <c r="D174" s="34"/>
      <c r="E174" s="50"/>
      <c r="F174" s="34"/>
      <c r="G174" s="34"/>
      <c r="H174" s="34"/>
      <c r="I174" s="34"/>
      <c r="J174" s="34"/>
      <c r="K174" s="34"/>
      <c r="L174" s="34"/>
      <c r="M174" s="34"/>
      <c r="N174" s="58"/>
      <c r="O174" s="58"/>
      <c r="P174" s="58"/>
      <c r="Q174" s="58"/>
      <c r="R174" s="50"/>
      <c r="S174" s="50"/>
      <c r="T174" s="60" t="str">
        <f>IF(ISBLANK(A174),".00",VLOOKUP(A174,'Danh mục'!$A$2:$D$1046,3,0))</f>
        <v>.00</v>
      </c>
      <c r="U174" s="60" t="str">
        <f>IF(ISBLANK(A174),".00",VLOOKUP(A174,'Danh mục'!$A$2:$D$1046,4,0))</f>
        <v>.00</v>
      </c>
      <c r="V174" s="35">
        <f t="shared" si="12"/>
        <v>0</v>
      </c>
      <c r="W174" s="38">
        <f t="shared" si="16"/>
        <v>0</v>
      </c>
      <c r="X174" s="39"/>
      <c r="Y174" s="58"/>
      <c r="Z174" s="35">
        <f t="shared" si="13"/>
        <v>0</v>
      </c>
      <c r="AA174" s="34"/>
      <c r="AB174" s="40"/>
      <c r="AC174" s="35">
        <f t="shared" si="14"/>
        <v>0</v>
      </c>
      <c r="AD174" s="35">
        <f t="shared" si="17"/>
        <v>0</v>
      </c>
      <c r="AE174" s="54"/>
      <c r="AF174" s="40"/>
      <c r="AG174" s="37"/>
      <c r="AH174" s="35">
        <f t="shared" si="15"/>
        <v>0</v>
      </c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56" t="str">
        <f>IFERROR(VLOOKUP('Tài sản cố định'!AT174,'Danh mục'!$U$2:$V$500,2,0),"")</f>
        <v/>
      </c>
      <c r="AV174" s="34"/>
      <c r="AW174" s="34"/>
      <c r="AX174" s="50"/>
      <c r="AY174" s="50"/>
    </row>
    <row r="175" spans="1:51" s="36" customFormat="1" ht="15.75">
      <c r="A175" s="34"/>
      <c r="B175" s="57" t="str">
        <f>IF(ISBLANK(A175),"",VLOOKUP(A175,'Danh mục'!$A$2:$D$1046,2,0))</f>
        <v/>
      </c>
      <c r="C175" s="34"/>
      <c r="D175" s="34"/>
      <c r="E175" s="50"/>
      <c r="F175" s="34"/>
      <c r="G175" s="34"/>
      <c r="H175" s="34"/>
      <c r="I175" s="34"/>
      <c r="J175" s="34"/>
      <c r="K175" s="34"/>
      <c r="L175" s="34"/>
      <c r="M175" s="34"/>
      <c r="N175" s="58"/>
      <c r="O175" s="58"/>
      <c r="P175" s="58"/>
      <c r="Q175" s="58"/>
      <c r="R175" s="50"/>
      <c r="S175" s="50"/>
      <c r="T175" s="60" t="str">
        <f>IF(ISBLANK(A175),".00",VLOOKUP(A175,'Danh mục'!$A$2:$D$1046,3,0))</f>
        <v>.00</v>
      </c>
      <c r="U175" s="60" t="str">
        <f>IF(ISBLANK(A175),".00",VLOOKUP(A175,'Danh mục'!$A$2:$D$1046,4,0))</f>
        <v>.00</v>
      </c>
      <c r="V175" s="35">
        <f t="shared" si="12"/>
        <v>0</v>
      </c>
      <c r="W175" s="38">
        <f t="shared" si="16"/>
        <v>0</v>
      </c>
      <c r="X175" s="39"/>
      <c r="Y175" s="58"/>
      <c r="Z175" s="35">
        <f t="shared" si="13"/>
        <v>0</v>
      </c>
      <c r="AA175" s="34"/>
      <c r="AB175" s="40"/>
      <c r="AC175" s="35">
        <f t="shared" si="14"/>
        <v>0</v>
      </c>
      <c r="AD175" s="35">
        <f t="shared" si="17"/>
        <v>0</v>
      </c>
      <c r="AE175" s="54"/>
      <c r="AF175" s="40"/>
      <c r="AG175" s="37"/>
      <c r="AH175" s="35">
        <f t="shared" si="15"/>
        <v>0</v>
      </c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56" t="str">
        <f>IFERROR(VLOOKUP('Tài sản cố định'!AT175,'Danh mục'!$U$2:$V$500,2,0),"")</f>
        <v/>
      </c>
      <c r="AV175" s="34"/>
      <c r="AW175" s="34"/>
      <c r="AX175" s="50"/>
      <c r="AY175" s="50"/>
    </row>
    <row r="176" spans="1:51" s="36" customFormat="1" ht="15.75">
      <c r="A176" s="34"/>
      <c r="B176" s="57" t="str">
        <f>IF(ISBLANK(A176),"",VLOOKUP(A176,'Danh mục'!$A$2:$D$1046,2,0))</f>
        <v/>
      </c>
      <c r="C176" s="34"/>
      <c r="D176" s="34"/>
      <c r="E176" s="50"/>
      <c r="F176" s="34"/>
      <c r="G176" s="34"/>
      <c r="H176" s="34"/>
      <c r="I176" s="34"/>
      <c r="J176" s="34"/>
      <c r="K176" s="34"/>
      <c r="L176" s="34"/>
      <c r="M176" s="34"/>
      <c r="N176" s="58"/>
      <c r="O176" s="58"/>
      <c r="P176" s="58"/>
      <c r="Q176" s="58"/>
      <c r="R176" s="50"/>
      <c r="S176" s="50"/>
      <c r="T176" s="60" t="str">
        <f>IF(ISBLANK(A176),".00",VLOOKUP(A176,'Danh mục'!$A$2:$D$1046,3,0))</f>
        <v>.00</v>
      </c>
      <c r="U176" s="60" t="str">
        <f>IF(ISBLANK(A176),".00",VLOOKUP(A176,'Danh mục'!$A$2:$D$1046,4,0))</f>
        <v>.00</v>
      </c>
      <c r="V176" s="35">
        <f t="shared" si="12"/>
        <v>0</v>
      </c>
      <c r="W176" s="38">
        <f t="shared" si="16"/>
        <v>0</v>
      </c>
      <c r="X176" s="39"/>
      <c r="Y176" s="58"/>
      <c r="Z176" s="35">
        <f t="shared" si="13"/>
        <v>0</v>
      </c>
      <c r="AA176" s="34"/>
      <c r="AB176" s="40"/>
      <c r="AC176" s="35">
        <f t="shared" si="14"/>
        <v>0</v>
      </c>
      <c r="AD176" s="35">
        <f t="shared" si="17"/>
        <v>0</v>
      </c>
      <c r="AE176" s="54"/>
      <c r="AF176" s="40"/>
      <c r="AG176" s="37"/>
      <c r="AH176" s="35">
        <f t="shared" si="15"/>
        <v>0</v>
      </c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56" t="str">
        <f>IFERROR(VLOOKUP('Tài sản cố định'!AT176,'Danh mục'!$U$2:$V$500,2,0),"")</f>
        <v/>
      </c>
      <c r="AV176" s="34"/>
      <c r="AW176" s="34"/>
      <c r="AX176" s="50"/>
      <c r="AY176" s="50"/>
    </row>
    <row r="177" spans="1:51" s="36" customFormat="1" ht="15.75">
      <c r="A177" s="34"/>
      <c r="B177" s="57" t="str">
        <f>IF(ISBLANK(A177),"",VLOOKUP(A177,'Danh mục'!$A$2:$D$1046,2,0))</f>
        <v/>
      </c>
      <c r="C177" s="34"/>
      <c r="D177" s="34"/>
      <c r="E177" s="50"/>
      <c r="F177" s="34"/>
      <c r="G177" s="34"/>
      <c r="H177" s="34"/>
      <c r="I177" s="34"/>
      <c r="J177" s="34"/>
      <c r="K177" s="34"/>
      <c r="L177" s="34"/>
      <c r="M177" s="34"/>
      <c r="N177" s="58"/>
      <c r="O177" s="58"/>
      <c r="P177" s="58"/>
      <c r="Q177" s="58"/>
      <c r="R177" s="50"/>
      <c r="S177" s="50"/>
      <c r="T177" s="60" t="str">
        <f>IF(ISBLANK(A177),".00",VLOOKUP(A177,'Danh mục'!$A$2:$D$1046,3,0))</f>
        <v>.00</v>
      </c>
      <c r="U177" s="60" t="str">
        <f>IF(ISBLANK(A177),".00",VLOOKUP(A177,'Danh mục'!$A$2:$D$1046,4,0))</f>
        <v>.00</v>
      </c>
      <c r="V177" s="35">
        <f t="shared" si="12"/>
        <v>0</v>
      </c>
      <c r="W177" s="38">
        <f t="shared" si="16"/>
        <v>0</v>
      </c>
      <c r="X177" s="39"/>
      <c r="Y177" s="58"/>
      <c r="Z177" s="35">
        <f t="shared" si="13"/>
        <v>0</v>
      </c>
      <c r="AA177" s="34"/>
      <c r="AB177" s="40"/>
      <c r="AC177" s="35">
        <f t="shared" si="14"/>
        <v>0</v>
      </c>
      <c r="AD177" s="35">
        <f t="shared" si="17"/>
        <v>0</v>
      </c>
      <c r="AE177" s="54"/>
      <c r="AF177" s="40"/>
      <c r="AG177" s="37"/>
      <c r="AH177" s="35">
        <f t="shared" si="15"/>
        <v>0</v>
      </c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56" t="str">
        <f>IFERROR(VLOOKUP('Tài sản cố định'!AT177,'Danh mục'!$U$2:$V$500,2,0),"")</f>
        <v/>
      </c>
      <c r="AV177" s="34"/>
      <c r="AW177" s="34"/>
      <c r="AX177" s="50"/>
      <c r="AY177" s="50"/>
    </row>
    <row r="178" spans="1:51" s="36" customFormat="1" ht="15.75">
      <c r="A178" s="34"/>
      <c r="B178" s="57" t="str">
        <f>IF(ISBLANK(A178),"",VLOOKUP(A178,'Danh mục'!$A$2:$D$1046,2,0))</f>
        <v/>
      </c>
      <c r="C178" s="34"/>
      <c r="D178" s="34"/>
      <c r="E178" s="50"/>
      <c r="F178" s="34"/>
      <c r="G178" s="34"/>
      <c r="H178" s="34"/>
      <c r="I178" s="34"/>
      <c r="J178" s="34"/>
      <c r="K178" s="34"/>
      <c r="L178" s="34"/>
      <c r="M178" s="34"/>
      <c r="N178" s="58"/>
      <c r="O178" s="58"/>
      <c r="P178" s="58"/>
      <c r="Q178" s="58"/>
      <c r="R178" s="50"/>
      <c r="S178" s="50"/>
      <c r="T178" s="60" t="str">
        <f>IF(ISBLANK(A178),".00",VLOOKUP(A178,'Danh mục'!$A$2:$D$1046,3,0))</f>
        <v>.00</v>
      </c>
      <c r="U178" s="60" t="str">
        <f>IF(ISBLANK(A178),".00",VLOOKUP(A178,'Danh mục'!$A$2:$D$1046,4,0))</f>
        <v>.00</v>
      </c>
      <c r="V178" s="35">
        <f t="shared" si="12"/>
        <v>0</v>
      </c>
      <c r="W178" s="38">
        <f t="shared" si="16"/>
        <v>0</v>
      </c>
      <c r="X178" s="39"/>
      <c r="Y178" s="58"/>
      <c r="Z178" s="35">
        <f t="shared" si="13"/>
        <v>0</v>
      </c>
      <c r="AA178" s="34"/>
      <c r="AB178" s="40"/>
      <c r="AC178" s="35">
        <f t="shared" si="14"/>
        <v>0</v>
      </c>
      <c r="AD178" s="35">
        <f t="shared" si="17"/>
        <v>0</v>
      </c>
      <c r="AE178" s="54"/>
      <c r="AF178" s="40"/>
      <c r="AG178" s="37"/>
      <c r="AH178" s="35">
        <f t="shared" si="15"/>
        <v>0</v>
      </c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56" t="str">
        <f>IFERROR(VLOOKUP('Tài sản cố định'!AT178,'Danh mục'!$U$2:$V$500,2,0),"")</f>
        <v/>
      </c>
      <c r="AV178" s="34"/>
      <c r="AW178" s="34"/>
      <c r="AX178" s="50"/>
      <c r="AY178" s="50"/>
    </row>
    <row r="179" spans="1:51" s="36" customFormat="1" ht="15.75">
      <c r="A179" s="34"/>
      <c r="B179" s="57" t="str">
        <f>IF(ISBLANK(A179),"",VLOOKUP(A179,'Danh mục'!$A$2:$D$1046,2,0))</f>
        <v/>
      </c>
      <c r="C179" s="34"/>
      <c r="D179" s="34"/>
      <c r="E179" s="50"/>
      <c r="F179" s="34"/>
      <c r="G179" s="34"/>
      <c r="H179" s="34"/>
      <c r="I179" s="34"/>
      <c r="J179" s="34"/>
      <c r="K179" s="34"/>
      <c r="L179" s="34"/>
      <c r="M179" s="34"/>
      <c r="N179" s="58"/>
      <c r="O179" s="58"/>
      <c r="P179" s="58"/>
      <c r="Q179" s="58"/>
      <c r="R179" s="50"/>
      <c r="S179" s="50"/>
      <c r="T179" s="60" t="str">
        <f>IF(ISBLANK(A179),".00",VLOOKUP(A179,'Danh mục'!$A$2:$D$1046,3,0))</f>
        <v>.00</v>
      </c>
      <c r="U179" s="60" t="str">
        <f>IF(ISBLANK(A179),".00",VLOOKUP(A179,'Danh mục'!$A$2:$D$1046,4,0))</f>
        <v>.00</v>
      </c>
      <c r="V179" s="35">
        <f t="shared" si="12"/>
        <v>0</v>
      </c>
      <c r="W179" s="38">
        <f t="shared" si="16"/>
        <v>0</v>
      </c>
      <c r="X179" s="39"/>
      <c r="Y179" s="58"/>
      <c r="Z179" s="35">
        <f t="shared" si="13"/>
        <v>0</v>
      </c>
      <c r="AA179" s="34"/>
      <c r="AB179" s="40"/>
      <c r="AC179" s="35">
        <f t="shared" si="14"/>
        <v>0</v>
      </c>
      <c r="AD179" s="35">
        <f t="shared" si="17"/>
        <v>0</v>
      </c>
      <c r="AE179" s="54"/>
      <c r="AF179" s="40"/>
      <c r="AG179" s="37"/>
      <c r="AH179" s="35">
        <f t="shared" si="15"/>
        <v>0</v>
      </c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56" t="str">
        <f>IFERROR(VLOOKUP('Tài sản cố định'!AT179,'Danh mục'!$U$2:$V$500,2,0),"")</f>
        <v/>
      </c>
      <c r="AV179" s="34"/>
      <c r="AW179" s="34"/>
      <c r="AX179" s="50"/>
      <c r="AY179" s="50"/>
    </row>
    <row r="180" spans="1:51" s="36" customFormat="1" ht="15.75">
      <c r="A180" s="34"/>
      <c r="B180" s="57" t="str">
        <f>IF(ISBLANK(A180),"",VLOOKUP(A180,'Danh mục'!$A$2:$D$1046,2,0))</f>
        <v/>
      </c>
      <c r="C180" s="34"/>
      <c r="D180" s="34"/>
      <c r="E180" s="50"/>
      <c r="F180" s="34"/>
      <c r="G180" s="34"/>
      <c r="H180" s="34"/>
      <c r="I180" s="34"/>
      <c r="J180" s="34"/>
      <c r="K180" s="34"/>
      <c r="L180" s="34"/>
      <c r="M180" s="34"/>
      <c r="N180" s="58"/>
      <c r="O180" s="58"/>
      <c r="P180" s="58"/>
      <c r="Q180" s="58"/>
      <c r="R180" s="50"/>
      <c r="S180" s="50"/>
      <c r="T180" s="60" t="str">
        <f>IF(ISBLANK(A180),".00",VLOOKUP(A180,'Danh mục'!$A$2:$D$1046,3,0))</f>
        <v>.00</v>
      </c>
      <c r="U180" s="60" t="str">
        <f>IF(ISBLANK(A180),".00",VLOOKUP(A180,'Danh mục'!$A$2:$D$1046,4,0))</f>
        <v>.00</v>
      </c>
      <c r="V180" s="35">
        <f t="shared" si="12"/>
        <v>0</v>
      </c>
      <c r="W180" s="38">
        <f t="shared" si="16"/>
        <v>0</v>
      </c>
      <c r="X180" s="39"/>
      <c r="Y180" s="58"/>
      <c r="Z180" s="35">
        <f t="shared" si="13"/>
        <v>0</v>
      </c>
      <c r="AA180" s="34"/>
      <c r="AB180" s="40"/>
      <c r="AC180" s="35">
        <f t="shared" si="14"/>
        <v>0</v>
      </c>
      <c r="AD180" s="35">
        <f t="shared" si="17"/>
        <v>0</v>
      </c>
      <c r="AE180" s="54"/>
      <c r="AF180" s="40"/>
      <c r="AG180" s="37"/>
      <c r="AH180" s="35">
        <f t="shared" si="15"/>
        <v>0</v>
      </c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56" t="str">
        <f>IFERROR(VLOOKUP('Tài sản cố định'!AT180,'Danh mục'!$U$2:$V$500,2,0),"")</f>
        <v/>
      </c>
      <c r="AV180" s="34"/>
      <c r="AW180" s="34"/>
      <c r="AX180" s="50"/>
      <c r="AY180" s="50"/>
    </row>
    <row r="181" spans="1:51" s="36" customFormat="1" ht="15.75">
      <c r="A181" s="34"/>
      <c r="B181" s="57" t="str">
        <f>IF(ISBLANK(A181),"",VLOOKUP(A181,'Danh mục'!$A$2:$D$1046,2,0))</f>
        <v/>
      </c>
      <c r="C181" s="34"/>
      <c r="D181" s="34"/>
      <c r="E181" s="50"/>
      <c r="F181" s="34"/>
      <c r="G181" s="34"/>
      <c r="H181" s="34"/>
      <c r="I181" s="34"/>
      <c r="J181" s="34"/>
      <c r="K181" s="34"/>
      <c r="L181" s="34"/>
      <c r="M181" s="34"/>
      <c r="N181" s="58"/>
      <c r="O181" s="58"/>
      <c r="P181" s="58"/>
      <c r="Q181" s="58"/>
      <c r="R181" s="50"/>
      <c r="S181" s="50"/>
      <c r="T181" s="60" t="str">
        <f>IF(ISBLANK(A181),".00",VLOOKUP(A181,'Danh mục'!$A$2:$D$1046,3,0))</f>
        <v>.00</v>
      </c>
      <c r="U181" s="60" t="str">
        <f>IF(ISBLANK(A181),".00",VLOOKUP(A181,'Danh mục'!$A$2:$D$1046,4,0))</f>
        <v>.00</v>
      </c>
      <c r="V181" s="35">
        <f t="shared" si="12"/>
        <v>0</v>
      </c>
      <c r="W181" s="38">
        <f t="shared" si="16"/>
        <v>0</v>
      </c>
      <c r="X181" s="39"/>
      <c r="Y181" s="58"/>
      <c r="Z181" s="35">
        <f t="shared" si="13"/>
        <v>0</v>
      </c>
      <c r="AA181" s="34"/>
      <c r="AB181" s="40"/>
      <c r="AC181" s="35">
        <f t="shared" si="14"/>
        <v>0</v>
      </c>
      <c r="AD181" s="35">
        <f t="shared" si="17"/>
        <v>0</v>
      </c>
      <c r="AE181" s="54"/>
      <c r="AF181" s="40"/>
      <c r="AG181" s="37"/>
      <c r="AH181" s="35">
        <f t="shared" si="15"/>
        <v>0</v>
      </c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56" t="str">
        <f>IFERROR(VLOOKUP('Tài sản cố định'!AT181,'Danh mục'!$U$2:$V$500,2,0),"")</f>
        <v/>
      </c>
      <c r="AV181" s="34"/>
      <c r="AW181" s="34"/>
      <c r="AX181" s="50"/>
      <c r="AY181" s="50"/>
    </row>
    <row r="182" spans="1:51" s="36" customFormat="1" ht="15.75">
      <c r="A182" s="34"/>
      <c r="B182" s="57" t="str">
        <f>IF(ISBLANK(A182),"",VLOOKUP(A182,'Danh mục'!$A$2:$D$1046,2,0))</f>
        <v/>
      </c>
      <c r="C182" s="34"/>
      <c r="D182" s="34"/>
      <c r="E182" s="50"/>
      <c r="F182" s="34"/>
      <c r="G182" s="34"/>
      <c r="H182" s="34"/>
      <c r="I182" s="34"/>
      <c r="J182" s="34"/>
      <c r="K182" s="34"/>
      <c r="L182" s="34"/>
      <c r="M182" s="34"/>
      <c r="N182" s="58"/>
      <c r="O182" s="58"/>
      <c r="P182" s="58"/>
      <c r="Q182" s="58"/>
      <c r="R182" s="50"/>
      <c r="S182" s="50"/>
      <c r="T182" s="60" t="str">
        <f>IF(ISBLANK(A182),".00",VLOOKUP(A182,'Danh mục'!$A$2:$D$1046,3,0))</f>
        <v>.00</v>
      </c>
      <c r="U182" s="60" t="str">
        <f>IF(ISBLANK(A182),".00",VLOOKUP(A182,'Danh mục'!$A$2:$D$1046,4,0))</f>
        <v>.00</v>
      </c>
      <c r="V182" s="35">
        <f t="shared" si="12"/>
        <v>0</v>
      </c>
      <c r="W182" s="38">
        <f t="shared" si="16"/>
        <v>0</v>
      </c>
      <c r="X182" s="39"/>
      <c r="Y182" s="58"/>
      <c r="Z182" s="35">
        <f t="shared" si="13"/>
        <v>0</v>
      </c>
      <c r="AA182" s="34"/>
      <c r="AB182" s="40"/>
      <c r="AC182" s="35">
        <f t="shared" si="14"/>
        <v>0</v>
      </c>
      <c r="AD182" s="35">
        <f t="shared" si="17"/>
        <v>0</v>
      </c>
      <c r="AE182" s="54"/>
      <c r="AF182" s="40"/>
      <c r="AG182" s="37"/>
      <c r="AH182" s="35">
        <f t="shared" si="15"/>
        <v>0</v>
      </c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56" t="str">
        <f>IFERROR(VLOOKUP('Tài sản cố định'!AT182,'Danh mục'!$U$2:$V$500,2,0),"")</f>
        <v/>
      </c>
      <c r="AV182" s="34"/>
      <c r="AW182" s="34"/>
      <c r="AX182" s="50"/>
      <c r="AY182" s="50"/>
    </row>
    <row r="183" spans="1:51" s="36" customFormat="1" ht="15.75">
      <c r="A183" s="34"/>
      <c r="B183" s="57" t="str">
        <f>IF(ISBLANK(A183),"",VLOOKUP(A183,'Danh mục'!$A$2:$D$1046,2,0))</f>
        <v/>
      </c>
      <c r="C183" s="34"/>
      <c r="D183" s="34"/>
      <c r="E183" s="50"/>
      <c r="F183" s="34"/>
      <c r="G183" s="34"/>
      <c r="H183" s="34"/>
      <c r="I183" s="34"/>
      <c r="J183" s="34"/>
      <c r="K183" s="34"/>
      <c r="L183" s="34"/>
      <c r="M183" s="34"/>
      <c r="N183" s="58"/>
      <c r="O183" s="58"/>
      <c r="P183" s="58"/>
      <c r="Q183" s="58"/>
      <c r="R183" s="50"/>
      <c r="S183" s="50"/>
      <c r="T183" s="60" t="str">
        <f>IF(ISBLANK(A183),".00",VLOOKUP(A183,'Danh mục'!$A$2:$D$1046,3,0))</f>
        <v>.00</v>
      </c>
      <c r="U183" s="60" t="str">
        <f>IF(ISBLANK(A183),".00",VLOOKUP(A183,'Danh mục'!$A$2:$D$1046,4,0))</f>
        <v>.00</v>
      </c>
      <c r="V183" s="35">
        <f t="shared" si="12"/>
        <v>0</v>
      </c>
      <c r="W183" s="38">
        <f t="shared" si="16"/>
        <v>0</v>
      </c>
      <c r="X183" s="39"/>
      <c r="Y183" s="58"/>
      <c r="Z183" s="35">
        <f t="shared" si="13"/>
        <v>0</v>
      </c>
      <c r="AA183" s="34"/>
      <c r="AB183" s="40"/>
      <c r="AC183" s="35">
        <f t="shared" si="14"/>
        <v>0</v>
      </c>
      <c r="AD183" s="35">
        <f t="shared" si="17"/>
        <v>0</v>
      </c>
      <c r="AE183" s="54"/>
      <c r="AF183" s="40"/>
      <c r="AG183" s="37"/>
      <c r="AH183" s="35">
        <f t="shared" si="15"/>
        <v>0</v>
      </c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56" t="str">
        <f>IFERROR(VLOOKUP('Tài sản cố định'!AT183,'Danh mục'!$U$2:$V$500,2,0),"")</f>
        <v/>
      </c>
      <c r="AV183" s="34"/>
      <c r="AW183" s="34"/>
      <c r="AX183" s="50"/>
      <c r="AY183" s="50"/>
    </row>
    <row r="184" spans="1:51" s="36" customFormat="1" ht="15.75">
      <c r="A184" s="34"/>
      <c r="B184" s="57" t="str">
        <f>IF(ISBLANK(A184),"",VLOOKUP(A184,'Danh mục'!$A$2:$D$1046,2,0))</f>
        <v/>
      </c>
      <c r="C184" s="34"/>
      <c r="D184" s="34"/>
      <c r="E184" s="50"/>
      <c r="F184" s="34"/>
      <c r="G184" s="34"/>
      <c r="H184" s="34"/>
      <c r="I184" s="34"/>
      <c r="J184" s="34"/>
      <c r="K184" s="34"/>
      <c r="L184" s="34"/>
      <c r="M184" s="34"/>
      <c r="N184" s="58"/>
      <c r="O184" s="58"/>
      <c r="P184" s="58"/>
      <c r="Q184" s="58"/>
      <c r="R184" s="50"/>
      <c r="S184" s="50"/>
      <c r="T184" s="60" t="str">
        <f>IF(ISBLANK(A184),".00",VLOOKUP(A184,'Danh mục'!$A$2:$D$1046,3,0))</f>
        <v>.00</v>
      </c>
      <c r="U184" s="60" t="str">
        <f>IF(ISBLANK(A184),".00",VLOOKUP(A184,'Danh mục'!$A$2:$D$1046,4,0))</f>
        <v>.00</v>
      </c>
      <c r="V184" s="35">
        <f t="shared" si="12"/>
        <v>0</v>
      </c>
      <c r="W184" s="38">
        <f t="shared" si="16"/>
        <v>0</v>
      </c>
      <c r="X184" s="39"/>
      <c r="Y184" s="58"/>
      <c r="Z184" s="35">
        <f t="shared" si="13"/>
        <v>0</v>
      </c>
      <c r="AA184" s="34"/>
      <c r="AB184" s="40"/>
      <c r="AC184" s="35">
        <f t="shared" si="14"/>
        <v>0</v>
      </c>
      <c r="AD184" s="35">
        <f t="shared" si="17"/>
        <v>0</v>
      </c>
      <c r="AE184" s="54"/>
      <c r="AF184" s="40"/>
      <c r="AG184" s="37"/>
      <c r="AH184" s="35">
        <f t="shared" si="15"/>
        <v>0</v>
      </c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56" t="str">
        <f>IFERROR(VLOOKUP('Tài sản cố định'!AT184,'Danh mục'!$U$2:$V$500,2,0),"")</f>
        <v/>
      </c>
      <c r="AV184" s="34"/>
      <c r="AW184" s="34"/>
      <c r="AX184" s="50"/>
      <c r="AY184" s="50"/>
    </row>
    <row r="185" spans="1:51" s="36" customFormat="1" ht="15.75">
      <c r="A185" s="34"/>
      <c r="B185" s="57" t="str">
        <f>IF(ISBLANK(A185),"",VLOOKUP(A185,'Danh mục'!$A$2:$D$1046,2,0))</f>
        <v/>
      </c>
      <c r="C185" s="34"/>
      <c r="D185" s="34"/>
      <c r="E185" s="50"/>
      <c r="F185" s="34"/>
      <c r="G185" s="34"/>
      <c r="H185" s="34"/>
      <c r="I185" s="34"/>
      <c r="J185" s="34"/>
      <c r="K185" s="34"/>
      <c r="L185" s="34"/>
      <c r="M185" s="34"/>
      <c r="N185" s="58"/>
      <c r="O185" s="58"/>
      <c r="P185" s="58"/>
      <c r="Q185" s="58"/>
      <c r="R185" s="50"/>
      <c r="S185" s="50"/>
      <c r="T185" s="60" t="str">
        <f>IF(ISBLANK(A185),".00",VLOOKUP(A185,'Danh mục'!$A$2:$D$1046,3,0))</f>
        <v>.00</v>
      </c>
      <c r="U185" s="60" t="str">
        <f>IF(ISBLANK(A185),".00",VLOOKUP(A185,'Danh mục'!$A$2:$D$1046,4,0))</f>
        <v>.00</v>
      </c>
      <c r="V185" s="35">
        <f t="shared" si="12"/>
        <v>0</v>
      </c>
      <c r="W185" s="38">
        <f t="shared" si="16"/>
        <v>0</v>
      </c>
      <c r="X185" s="39"/>
      <c r="Y185" s="58"/>
      <c r="Z185" s="35">
        <f t="shared" si="13"/>
        <v>0</v>
      </c>
      <c r="AA185" s="34"/>
      <c r="AB185" s="40"/>
      <c r="AC185" s="35">
        <f t="shared" si="14"/>
        <v>0</v>
      </c>
      <c r="AD185" s="35">
        <f t="shared" si="17"/>
        <v>0</v>
      </c>
      <c r="AE185" s="54"/>
      <c r="AF185" s="40"/>
      <c r="AG185" s="37"/>
      <c r="AH185" s="35">
        <f t="shared" si="15"/>
        <v>0</v>
      </c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56" t="str">
        <f>IFERROR(VLOOKUP('Tài sản cố định'!AT185,'Danh mục'!$U$2:$V$500,2,0),"")</f>
        <v/>
      </c>
      <c r="AV185" s="34"/>
      <c r="AW185" s="34"/>
      <c r="AX185" s="50"/>
      <c r="AY185" s="50"/>
    </row>
    <row r="186" spans="1:51" s="36" customFormat="1" ht="15.75">
      <c r="A186" s="34"/>
      <c r="B186" s="57" t="str">
        <f>IF(ISBLANK(A186),"",VLOOKUP(A186,'Danh mục'!$A$2:$D$1046,2,0))</f>
        <v/>
      </c>
      <c r="C186" s="34"/>
      <c r="D186" s="34"/>
      <c r="E186" s="50"/>
      <c r="F186" s="34"/>
      <c r="G186" s="34"/>
      <c r="H186" s="34"/>
      <c r="I186" s="34"/>
      <c r="J186" s="34"/>
      <c r="K186" s="34"/>
      <c r="L186" s="34"/>
      <c r="M186" s="34"/>
      <c r="N186" s="58"/>
      <c r="O186" s="58"/>
      <c r="P186" s="58"/>
      <c r="Q186" s="58"/>
      <c r="R186" s="50"/>
      <c r="S186" s="50"/>
      <c r="T186" s="60" t="str">
        <f>IF(ISBLANK(A186),".00",VLOOKUP(A186,'Danh mục'!$A$2:$D$1046,3,0))</f>
        <v>.00</v>
      </c>
      <c r="U186" s="60" t="str">
        <f>IF(ISBLANK(A186),".00",VLOOKUP(A186,'Danh mục'!$A$2:$D$1046,4,0))</f>
        <v>.00</v>
      </c>
      <c r="V186" s="35">
        <f t="shared" si="12"/>
        <v>0</v>
      </c>
      <c r="W186" s="38">
        <f t="shared" si="16"/>
        <v>0</v>
      </c>
      <c r="X186" s="39"/>
      <c r="Y186" s="58"/>
      <c r="Z186" s="35">
        <f t="shared" si="13"/>
        <v>0</v>
      </c>
      <c r="AA186" s="34"/>
      <c r="AB186" s="40"/>
      <c r="AC186" s="35">
        <f t="shared" si="14"/>
        <v>0</v>
      </c>
      <c r="AD186" s="35">
        <f t="shared" si="17"/>
        <v>0</v>
      </c>
      <c r="AE186" s="54"/>
      <c r="AF186" s="40"/>
      <c r="AG186" s="37"/>
      <c r="AH186" s="35">
        <f t="shared" si="15"/>
        <v>0</v>
      </c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56" t="str">
        <f>IFERROR(VLOOKUP('Tài sản cố định'!AT186,'Danh mục'!$U$2:$V$500,2,0),"")</f>
        <v/>
      </c>
      <c r="AV186" s="34"/>
      <c r="AW186" s="34"/>
      <c r="AX186" s="50"/>
      <c r="AY186" s="50"/>
    </row>
    <row r="187" spans="1:51" s="36" customFormat="1" ht="15.75">
      <c r="A187" s="34"/>
      <c r="B187" s="57" t="str">
        <f>IF(ISBLANK(A187),"",VLOOKUP(A187,'Danh mục'!$A$2:$D$1046,2,0))</f>
        <v/>
      </c>
      <c r="C187" s="34"/>
      <c r="D187" s="34"/>
      <c r="E187" s="50"/>
      <c r="F187" s="34"/>
      <c r="G187" s="34"/>
      <c r="H187" s="34"/>
      <c r="I187" s="34"/>
      <c r="J187" s="34"/>
      <c r="K187" s="34"/>
      <c r="L187" s="34"/>
      <c r="M187" s="34"/>
      <c r="N187" s="58"/>
      <c r="O187" s="58"/>
      <c r="P187" s="58"/>
      <c r="Q187" s="58"/>
      <c r="R187" s="50"/>
      <c r="S187" s="50"/>
      <c r="T187" s="60" t="str">
        <f>IF(ISBLANK(A187),".00",VLOOKUP(A187,'Danh mục'!$A$2:$D$1046,3,0))</f>
        <v>.00</v>
      </c>
      <c r="U187" s="60" t="str">
        <f>IF(ISBLANK(A187),".00",VLOOKUP(A187,'Danh mục'!$A$2:$D$1046,4,0))</f>
        <v>.00</v>
      </c>
      <c r="V187" s="35">
        <f t="shared" si="12"/>
        <v>0</v>
      </c>
      <c r="W187" s="38">
        <f t="shared" si="16"/>
        <v>0</v>
      </c>
      <c r="X187" s="39"/>
      <c r="Y187" s="58"/>
      <c r="Z187" s="35">
        <f t="shared" si="13"/>
        <v>0</v>
      </c>
      <c r="AA187" s="34"/>
      <c r="AB187" s="40"/>
      <c r="AC187" s="35">
        <f t="shared" si="14"/>
        <v>0</v>
      </c>
      <c r="AD187" s="35">
        <f t="shared" si="17"/>
        <v>0</v>
      </c>
      <c r="AE187" s="54"/>
      <c r="AF187" s="40"/>
      <c r="AG187" s="37"/>
      <c r="AH187" s="35">
        <f t="shared" si="15"/>
        <v>0</v>
      </c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56" t="str">
        <f>IFERROR(VLOOKUP('Tài sản cố định'!AT187,'Danh mục'!$U$2:$V$500,2,0),"")</f>
        <v/>
      </c>
      <c r="AV187" s="34"/>
      <c r="AW187" s="34"/>
      <c r="AX187" s="50"/>
      <c r="AY187" s="50"/>
    </row>
    <row r="188" spans="1:51" s="36" customFormat="1" ht="15.75">
      <c r="A188" s="34"/>
      <c r="B188" s="57" t="str">
        <f>IF(ISBLANK(A188),"",VLOOKUP(A188,'Danh mục'!$A$2:$D$1046,2,0))</f>
        <v/>
      </c>
      <c r="C188" s="34"/>
      <c r="D188" s="34"/>
      <c r="E188" s="50"/>
      <c r="F188" s="34"/>
      <c r="G188" s="34"/>
      <c r="H188" s="34"/>
      <c r="I188" s="34"/>
      <c r="J188" s="34"/>
      <c r="K188" s="34"/>
      <c r="L188" s="34"/>
      <c r="M188" s="34"/>
      <c r="N188" s="58"/>
      <c r="O188" s="58"/>
      <c r="P188" s="58"/>
      <c r="Q188" s="58"/>
      <c r="R188" s="50"/>
      <c r="S188" s="50"/>
      <c r="T188" s="60" t="str">
        <f>IF(ISBLANK(A188),".00",VLOOKUP(A188,'Danh mục'!$A$2:$D$1046,3,0))</f>
        <v>.00</v>
      </c>
      <c r="U188" s="60" t="str">
        <f>IF(ISBLANK(A188),".00",VLOOKUP(A188,'Danh mục'!$A$2:$D$1046,4,0))</f>
        <v>.00</v>
      </c>
      <c r="V188" s="35">
        <f t="shared" si="12"/>
        <v>0</v>
      </c>
      <c r="W188" s="38">
        <f t="shared" si="16"/>
        <v>0</v>
      </c>
      <c r="X188" s="39"/>
      <c r="Y188" s="58"/>
      <c r="Z188" s="35">
        <f t="shared" si="13"/>
        <v>0</v>
      </c>
      <c r="AA188" s="34"/>
      <c r="AB188" s="40"/>
      <c r="AC188" s="35">
        <f t="shared" si="14"/>
        <v>0</v>
      </c>
      <c r="AD188" s="35">
        <f t="shared" si="17"/>
        <v>0</v>
      </c>
      <c r="AE188" s="54"/>
      <c r="AF188" s="40"/>
      <c r="AG188" s="37"/>
      <c r="AH188" s="35">
        <f t="shared" si="15"/>
        <v>0</v>
      </c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56" t="str">
        <f>IFERROR(VLOOKUP('Tài sản cố định'!AT188,'Danh mục'!$U$2:$V$500,2,0),"")</f>
        <v/>
      </c>
      <c r="AV188" s="34"/>
      <c r="AW188" s="34"/>
      <c r="AX188" s="50"/>
      <c r="AY188" s="50"/>
    </row>
    <row r="189" spans="1:51" s="36" customFormat="1" ht="15.75">
      <c r="A189" s="34"/>
      <c r="B189" s="57" t="str">
        <f>IF(ISBLANK(A189),"",VLOOKUP(A189,'Danh mục'!$A$2:$D$1046,2,0))</f>
        <v/>
      </c>
      <c r="C189" s="34"/>
      <c r="D189" s="34"/>
      <c r="E189" s="50"/>
      <c r="F189" s="34"/>
      <c r="G189" s="34"/>
      <c r="H189" s="34"/>
      <c r="I189" s="34"/>
      <c r="J189" s="34"/>
      <c r="K189" s="34"/>
      <c r="L189" s="34"/>
      <c r="M189" s="34"/>
      <c r="N189" s="58"/>
      <c r="O189" s="58"/>
      <c r="P189" s="58"/>
      <c r="Q189" s="58"/>
      <c r="R189" s="50"/>
      <c r="S189" s="50"/>
      <c r="T189" s="60" t="str">
        <f>IF(ISBLANK(A189),".00",VLOOKUP(A189,'Danh mục'!$A$2:$D$1046,3,0))</f>
        <v>.00</v>
      </c>
      <c r="U189" s="60" t="str">
        <f>IF(ISBLANK(A189),".00",VLOOKUP(A189,'Danh mục'!$A$2:$D$1046,4,0))</f>
        <v>.00</v>
      </c>
      <c r="V189" s="35">
        <f t="shared" si="12"/>
        <v>0</v>
      </c>
      <c r="W189" s="38">
        <f t="shared" si="16"/>
        <v>0</v>
      </c>
      <c r="X189" s="39"/>
      <c r="Y189" s="58"/>
      <c r="Z189" s="35">
        <f t="shared" si="13"/>
        <v>0</v>
      </c>
      <c r="AA189" s="34"/>
      <c r="AB189" s="40"/>
      <c r="AC189" s="35">
        <f t="shared" si="14"/>
        <v>0</v>
      </c>
      <c r="AD189" s="35">
        <f t="shared" si="17"/>
        <v>0</v>
      </c>
      <c r="AE189" s="54"/>
      <c r="AF189" s="40"/>
      <c r="AG189" s="37"/>
      <c r="AH189" s="35">
        <f t="shared" si="15"/>
        <v>0</v>
      </c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56" t="str">
        <f>IFERROR(VLOOKUP('Tài sản cố định'!AT189,'Danh mục'!$U$2:$V$500,2,0),"")</f>
        <v/>
      </c>
      <c r="AV189" s="34"/>
      <c r="AW189" s="34"/>
      <c r="AX189" s="50"/>
      <c r="AY189" s="50"/>
    </row>
    <row r="190" spans="1:51" s="36" customFormat="1" ht="15.75">
      <c r="A190" s="34"/>
      <c r="B190" s="57" t="str">
        <f>IF(ISBLANK(A190),"",VLOOKUP(A190,'Danh mục'!$A$2:$D$1046,2,0))</f>
        <v/>
      </c>
      <c r="C190" s="34"/>
      <c r="D190" s="34"/>
      <c r="E190" s="50"/>
      <c r="F190" s="34"/>
      <c r="G190" s="34"/>
      <c r="H190" s="34"/>
      <c r="I190" s="34"/>
      <c r="J190" s="34"/>
      <c r="K190" s="34"/>
      <c r="L190" s="34"/>
      <c r="M190" s="34"/>
      <c r="N190" s="58"/>
      <c r="O190" s="58"/>
      <c r="P190" s="58"/>
      <c r="Q190" s="58"/>
      <c r="R190" s="50"/>
      <c r="S190" s="50"/>
      <c r="T190" s="60" t="str">
        <f>IF(ISBLANK(A190),".00",VLOOKUP(A190,'Danh mục'!$A$2:$D$1046,3,0))</f>
        <v>.00</v>
      </c>
      <c r="U190" s="60" t="str">
        <f>IF(ISBLANK(A190),".00",VLOOKUP(A190,'Danh mục'!$A$2:$D$1046,4,0))</f>
        <v>.00</v>
      </c>
      <c r="V190" s="35">
        <f t="shared" si="12"/>
        <v>0</v>
      </c>
      <c r="W190" s="38">
        <f t="shared" si="16"/>
        <v>0</v>
      </c>
      <c r="X190" s="39"/>
      <c r="Y190" s="58"/>
      <c r="Z190" s="35">
        <f t="shared" si="13"/>
        <v>0</v>
      </c>
      <c r="AA190" s="34"/>
      <c r="AB190" s="40"/>
      <c r="AC190" s="35">
        <f t="shared" si="14"/>
        <v>0</v>
      </c>
      <c r="AD190" s="35">
        <f t="shared" si="17"/>
        <v>0</v>
      </c>
      <c r="AE190" s="54"/>
      <c r="AF190" s="40"/>
      <c r="AG190" s="37"/>
      <c r="AH190" s="35">
        <f t="shared" si="15"/>
        <v>0</v>
      </c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56" t="str">
        <f>IFERROR(VLOOKUP('Tài sản cố định'!AT190,'Danh mục'!$U$2:$V$500,2,0),"")</f>
        <v/>
      </c>
      <c r="AV190" s="34"/>
      <c r="AW190" s="34"/>
      <c r="AX190" s="50"/>
      <c r="AY190" s="50"/>
    </row>
    <row r="191" spans="1:51" s="36" customFormat="1" ht="15.75">
      <c r="A191" s="34"/>
      <c r="B191" s="57" t="str">
        <f>IF(ISBLANK(A191),"",VLOOKUP(A191,'Danh mục'!$A$2:$D$1046,2,0))</f>
        <v/>
      </c>
      <c r="C191" s="34"/>
      <c r="D191" s="34"/>
      <c r="E191" s="50"/>
      <c r="F191" s="34"/>
      <c r="G191" s="34"/>
      <c r="H191" s="34"/>
      <c r="I191" s="34"/>
      <c r="J191" s="34"/>
      <c r="K191" s="34"/>
      <c r="L191" s="34"/>
      <c r="M191" s="34"/>
      <c r="N191" s="58"/>
      <c r="O191" s="58"/>
      <c r="P191" s="58"/>
      <c r="Q191" s="58"/>
      <c r="R191" s="50"/>
      <c r="S191" s="50"/>
      <c r="T191" s="60" t="str">
        <f>IF(ISBLANK(A191),".00",VLOOKUP(A191,'Danh mục'!$A$2:$D$1046,3,0))</f>
        <v>.00</v>
      </c>
      <c r="U191" s="60" t="str">
        <f>IF(ISBLANK(A191),".00",VLOOKUP(A191,'Danh mục'!$A$2:$D$1046,4,0))</f>
        <v>.00</v>
      </c>
      <c r="V191" s="35">
        <f t="shared" si="12"/>
        <v>0</v>
      </c>
      <c r="W191" s="38">
        <f t="shared" si="16"/>
        <v>0</v>
      </c>
      <c r="X191" s="39"/>
      <c r="Y191" s="58"/>
      <c r="Z191" s="35">
        <f t="shared" si="13"/>
        <v>0</v>
      </c>
      <c r="AA191" s="34"/>
      <c r="AB191" s="40"/>
      <c r="AC191" s="35">
        <f t="shared" si="14"/>
        <v>0</v>
      </c>
      <c r="AD191" s="35">
        <f t="shared" si="17"/>
        <v>0</v>
      </c>
      <c r="AE191" s="54"/>
      <c r="AF191" s="40"/>
      <c r="AG191" s="37"/>
      <c r="AH191" s="35">
        <f t="shared" si="15"/>
        <v>0</v>
      </c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56" t="str">
        <f>IFERROR(VLOOKUP('Tài sản cố định'!AT191,'Danh mục'!$U$2:$V$500,2,0),"")</f>
        <v/>
      </c>
      <c r="AV191" s="34"/>
      <c r="AW191" s="34"/>
      <c r="AX191" s="50"/>
      <c r="AY191" s="50"/>
    </row>
    <row r="192" spans="1:51" s="36" customFormat="1" ht="15.75">
      <c r="A192" s="34"/>
      <c r="B192" s="57" t="str">
        <f>IF(ISBLANK(A192),"",VLOOKUP(A192,'Danh mục'!$A$2:$D$1046,2,0))</f>
        <v/>
      </c>
      <c r="C192" s="34"/>
      <c r="D192" s="34"/>
      <c r="E192" s="50"/>
      <c r="F192" s="34"/>
      <c r="G192" s="34"/>
      <c r="H192" s="34"/>
      <c r="I192" s="34"/>
      <c r="J192" s="34"/>
      <c r="K192" s="34"/>
      <c r="L192" s="34"/>
      <c r="M192" s="34"/>
      <c r="N192" s="58"/>
      <c r="O192" s="58"/>
      <c r="P192" s="58"/>
      <c r="Q192" s="58"/>
      <c r="R192" s="50"/>
      <c r="S192" s="50"/>
      <c r="T192" s="60" t="str">
        <f>IF(ISBLANK(A192),".00",VLOOKUP(A192,'Danh mục'!$A$2:$D$1046,3,0))</f>
        <v>.00</v>
      </c>
      <c r="U192" s="60" t="str">
        <f>IF(ISBLANK(A192),".00",VLOOKUP(A192,'Danh mục'!$A$2:$D$1046,4,0))</f>
        <v>.00</v>
      </c>
      <c r="V192" s="35">
        <f t="shared" si="18" ref="V192:V255">R192*U192/100</f>
        <v>0</v>
      </c>
      <c r="W192" s="38">
        <f t="shared" si="16"/>
        <v>0</v>
      </c>
      <c r="X192" s="39"/>
      <c r="Y192" s="58"/>
      <c r="Z192" s="35">
        <f t="shared" si="19" ref="Z192:Z255">R192*S192/100</f>
        <v>0</v>
      </c>
      <c r="AA192" s="34"/>
      <c r="AB192" s="40"/>
      <c r="AC192" s="35">
        <f t="shared" si="20" ref="AC192:AC255">IF(AB192=0,0,100/AB192)</f>
        <v>0</v>
      </c>
      <c r="AD192" s="35">
        <f t="shared" si="17"/>
        <v>0</v>
      </c>
      <c r="AE192" s="54"/>
      <c r="AF192" s="40"/>
      <c r="AG192" s="37"/>
      <c r="AH192" s="35">
        <f t="shared" si="21" ref="AH192:AH255">R192-AG192</f>
        <v>0</v>
      </c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56" t="str">
        <f>IFERROR(VLOOKUP('Tài sản cố định'!AT192,'Danh mục'!$U$2:$V$500,2,0),"")</f>
        <v/>
      </c>
      <c r="AV192" s="34"/>
      <c r="AW192" s="34"/>
      <c r="AX192" s="50"/>
      <c r="AY192" s="50"/>
    </row>
    <row r="193" spans="1:51" s="36" customFormat="1" ht="15.75">
      <c r="A193" s="34"/>
      <c r="B193" s="57" t="str">
        <f>IF(ISBLANK(A193),"",VLOOKUP(A193,'Danh mục'!$A$2:$D$1046,2,0))</f>
        <v/>
      </c>
      <c r="C193" s="34"/>
      <c r="D193" s="34"/>
      <c r="E193" s="50"/>
      <c r="F193" s="34"/>
      <c r="G193" s="34"/>
      <c r="H193" s="34"/>
      <c r="I193" s="34"/>
      <c r="J193" s="34"/>
      <c r="K193" s="34"/>
      <c r="L193" s="34"/>
      <c r="M193" s="34"/>
      <c r="N193" s="58"/>
      <c r="O193" s="58"/>
      <c r="P193" s="58"/>
      <c r="Q193" s="58"/>
      <c r="R193" s="50"/>
      <c r="S193" s="50"/>
      <c r="T193" s="60" t="str">
        <f>IF(ISBLANK(A193),".00",VLOOKUP(A193,'Danh mục'!$A$2:$D$1046,3,0))</f>
        <v>.00</v>
      </c>
      <c r="U193" s="60" t="str">
        <f>IF(ISBLANK(A193),".00",VLOOKUP(A193,'Danh mục'!$A$2:$D$1046,4,0))</f>
        <v>.00</v>
      </c>
      <c r="V193" s="35">
        <f t="shared" si="18"/>
        <v>0</v>
      </c>
      <c r="W193" s="38">
        <f t="shared" si="22" ref="W193:W256">IF(Q193=0,0,YEAR(Q193)+T193-1)</f>
        <v>0</v>
      </c>
      <c r="X193" s="39"/>
      <c r="Y193" s="58"/>
      <c r="Z193" s="35">
        <f t="shared" si="19"/>
        <v>0</v>
      </c>
      <c r="AA193" s="34"/>
      <c r="AB193" s="40"/>
      <c r="AC193" s="35">
        <f t="shared" si="20"/>
        <v>0</v>
      </c>
      <c r="AD193" s="35">
        <f t="shared" si="23" ref="AD193:AD256">Z193*AC193/100</f>
        <v>0</v>
      </c>
      <c r="AE193" s="54"/>
      <c r="AF193" s="40"/>
      <c r="AG193" s="37"/>
      <c r="AH193" s="35">
        <f t="shared" si="21"/>
        <v>0</v>
      </c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56" t="str">
        <f>IFERROR(VLOOKUP('Tài sản cố định'!AT193,'Danh mục'!$U$2:$V$500,2,0),"")</f>
        <v/>
      </c>
      <c r="AV193" s="34"/>
      <c r="AW193" s="34"/>
      <c r="AX193" s="50"/>
      <c r="AY193" s="50"/>
    </row>
    <row r="194" spans="1:51" s="36" customFormat="1" ht="15.75">
      <c r="A194" s="34"/>
      <c r="B194" s="57" t="str">
        <f>IF(ISBLANK(A194),"",VLOOKUP(A194,'Danh mục'!$A$2:$D$1046,2,0))</f>
        <v/>
      </c>
      <c r="C194" s="34"/>
      <c r="D194" s="34"/>
      <c r="E194" s="50"/>
      <c r="F194" s="34"/>
      <c r="G194" s="34"/>
      <c r="H194" s="34"/>
      <c r="I194" s="34"/>
      <c r="J194" s="34"/>
      <c r="K194" s="34"/>
      <c r="L194" s="34"/>
      <c r="M194" s="34"/>
      <c r="N194" s="58"/>
      <c r="O194" s="58"/>
      <c r="P194" s="58"/>
      <c r="Q194" s="58"/>
      <c r="R194" s="50"/>
      <c r="S194" s="50"/>
      <c r="T194" s="60" t="str">
        <f>IF(ISBLANK(A194),".00",VLOOKUP(A194,'Danh mục'!$A$2:$D$1046,3,0))</f>
        <v>.00</v>
      </c>
      <c r="U194" s="60" t="str">
        <f>IF(ISBLANK(A194),".00",VLOOKUP(A194,'Danh mục'!$A$2:$D$1046,4,0))</f>
        <v>.00</v>
      </c>
      <c r="V194" s="35">
        <f t="shared" si="18"/>
        <v>0</v>
      </c>
      <c r="W194" s="38">
        <f t="shared" si="22"/>
        <v>0</v>
      </c>
      <c r="X194" s="39"/>
      <c r="Y194" s="58"/>
      <c r="Z194" s="35">
        <f t="shared" si="19"/>
        <v>0</v>
      </c>
      <c r="AA194" s="34"/>
      <c r="AB194" s="40"/>
      <c r="AC194" s="35">
        <f t="shared" si="20"/>
        <v>0</v>
      </c>
      <c r="AD194" s="35">
        <f t="shared" si="23"/>
        <v>0</v>
      </c>
      <c r="AE194" s="54"/>
      <c r="AF194" s="40"/>
      <c r="AG194" s="37"/>
      <c r="AH194" s="35">
        <f t="shared" si="21"/>
        <v>0</v>
      </c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56" t="str">
        <f>IFERROR(VLOOKUP('Tài sản cố định'!AT194,'Danh mục'!$U$2:$V$500,2,0),"")</f>
        <v/>
      </c>
      <c r="AV194" s="34"/>
      <c r="AW194" s="34"/>
      <c r="AX194" s="50"/>
      <c r="AY194" s="50"/>
    </row>
    <row r="195" spans="1:51" s="36" customFormat="1" ht="15.75">
      <c r="A195" s="34"/>
      <c r="B195" s="57" t="str">
        <f>IF(ISBLANK(A195),"",VLOOKUP(A195,'Danh mục'!$A$2:$D$1046,2,0))</f>
        <v/>
      </c>
      <c r="C195" s="34"/>
      <c r="D195" s="34"/>
      <c r="E195" s="50"/>
      <c r="F195" s="34"/>
      <c r="G195" s="34"/>
      <c r="H195" s="34"/>
      <c r="I195" s="34"/>
      <c r="J195" s="34"/>
      <c r="K195" s="34"/>
      <c r="L195" s="34"/>
      <c r="M195" s="34"/>
      <c r="N195" s="58"/>
      <c r="O195" s="58"/>
      <c r="P195" s="58"/>
      <c r="Q195" s="58"/>
      <c r="R195" s="50"/>
      <c r="S195" s="50"/>
      <c r="T195" s="60" t="str">
        <f>IF(ISBLANK(A195),".00",VLOOKUP(A195,'Danh mục'!$A$2:$D$1046,3,0))</f>
        <v>.00</v>
      </c>
      <c r="U195" s="60" t="str">
        <f>IF(ISBLANK(A195),".00",VLOOKUP(A195,'Danh mục'!$A$2:$D$1046,4,0))</f>
        <v>.00</v>
      </c>
      <c r="V195" s="35">
        <f t="shared" si="18"/>
        <v>0</v>
      </c>
      <c r="W195" s="38">
        <f t="shared" si="22"/>
        <v>0</v>
      </c>
      <c r="X195" s="39"/>
      <c r="Y195" s="58"/>
      <c r="Z195" s="35">
        <f t="shared" si="19"/>
        <v>0</v>
      </c>
      <c r="AA195" s="34"/>
      <c r="AB195" s="40"/>
      <c r="AC195" s="35">
        <f t="shared" si="20"/>
        <v>0</v>
      </c>
      <c r="AD195" s="35">
        <f t="shared" si="23"/>
        <v>0</v>
      </c>
      <c r="AE195" s="54"/>
      <c r="AF195" s="40"/>
      <c r="AG195" s="37"/>
      <c r="AH195" s="35">
        <f t="shared" si="21"/>
        <v>0</v>
      </c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56" t="str">
        <f>IFERROR(VLOOKUP('Tài sản cố định'!AT195,'Danh mục'!$U$2:$V$500,2,0),"")</f>
        <v/>
      </c>
      <c r="AV195" s="34"/>
      <c r="AW195" s="34"/>
      <c r="AX195" s="50"/>
      <c r="AY195" s="50"/>
    </row>
    <row r="196" spans="1:51" s="36" customFormat="1" ht="15.75">
      <c r="A196" s="34"/>
      <c r="B196" s="57" t="str">
        <f>IF(ISBLANK(A196),"",VLOOKUP(A196,'Danh mục'!$A$2:$D$1046,2,0))</f>
        <v/>
      </c>
      <c r="C196" s="34"/>
      <c r="D196" s="34"/>
      <c r="E196" s="50"/>
      <c r="F196" s="34"/>
      <c r="G196" s="34"/>
      <c r="H196" s="34"/>
      <c r="I196" s="34"/>
      <c r="J196" s="34"/>
      <c r="K196" s="34"/>
      <c r="L196" s="34"/>
      <c r="M196" s="34"/>
      <c r="N196" s="58"/>
      <c r="O196" s="58"/>
      <c r="P196" s="58"/>
      <c r="Q196" s="58"/>
      <c r="R196" s="50"/>
      <c r="S196" s="50"/>
      <c r="T196" s="60" t="str">
        <f>IF(ISBLANK(A196),".00",VLOOKUP(A196,'Danh mục'!$A$2:$D$1046,3,0))</f>
        <v>.00</v>
      </c>
      <c r="U196" s="60" t="str">
        <f>IF(ISBLANK(A196),".00",VLOOKUP(A196,'Danh mục'!$A$2:$D$1046,4,0))</f>
        <v>.00</v>
      </c>
      <c r="V196" s="35">
        <f t="shared" si="18"/>
        <v>0</v>
      </c>
      <c r="W196" s="38">
        <f t="shared" si="22"/>
        <v>0</v>
      </c>
      <c r="X196" s="39"/>
      <c r="Y196" s="58"/>
      <c r="Z196" s="35">
        <f t="shared" si="19"/>
        <v>0</v>
      </c>
      <c r="AA196" s="34"/>
      <c r="AB196" s="40"/>
      <c r="AC196" s="35">
        <f t="shared" si="20"/>
        <v>0</v>
      </c>
      <c r="AD196" s="35">
        <f t="shared" si="23"/>
        <v>0</v>
      </c>
      <c r="AE196" s="54"/>
      <c r="AF196" s="40"/>
      <c r="AG196" s="37"/>
      <c r="AH196" s="35">
        <f t="shared" si="21"/>
        <v>0</v>
      </c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56" t="str">
        <f>IFERROR(VLOOKUP('Tài sản cố định'!AT196,'Danh mục'!$U$2:$V$500,2,0),"")</f>
        <v/>
      </c>
      <c r="AV196" s="34"/>
      <c r="AW196" s="34"/>
      <c r="AX196" s="50"/>
      <c r="AY196" s="50"/>
    </row>
    <row r="197" spans="1:51" s="36" customFormat="1" ht="15.75">
      <c r="A197" s="34"/>
      <c r="B197" s="57" t="str">
        <f>IF(ISBLANK(A197),"",VLOOKUP(A197,'Danh mục'!$A$2:$D$1046,2,0))</f>
        <v/>
      </c>
      <c r="C197" s="34"/>
      <c r="D197" s="34"/>
      <c r="E197" s="50"/>
      <c r="F197" s="34"/>
      <c r="G197" s="34"/>
      <c r="H197" s="34"/>
      <c r="I197" s="34"/>
      <c r="J197" s="34"/>
      <c r="K197" s="34"/>
      <c r="L197" s="34"/>
      <c r="M197" s="34"/>
      <c r="N197" s="58"/>
      <c r="O197" s="58"/>
      <c r="P197" s="58"/>
      <c r="Q197" s="58"/>
      <c r="R197" s="50"/>
      <c r="S197" s="50"/>
      <c r="T197" s="60" t="str">
        <f>IF(ISBLANK(A197),".00",VLOOKUP(A197,'Danh mục'!$A$2:$D$1046,3,0))</f>
        <v>.00</v>
      </c>
      <c r="U197" s="60" t="str">
        <f>IF(ISBLANK(A197),".00",VLOOKUP(A197,'Danh mục'!$A$2:$D$1046,4,0))</f>
        <v>.00</v>
      </c>
      <c r="V197" s="35">
        <f t="shared" si="18"/>
        <v>0</v>
      </c>
      <c r="W197" s="38">
        <f t="shared" si="22"/>
        <v>0</v>
      </c>
      <c r="X197" s="39"/>
      <c r="Y197" s="58"/>
      <c r="Z197" s="35">
        <f t="shared" si="19"/>
        <v>0</v>
      </c>
      <c r="AA197" s="34"/>
      <c r="AB197" s="40"/>
      <c r="AC197" s="35">
        <f t="shared" si="20"/>
        <v>0</v>
      </c>
      <c r="AD197" s="35">
        <f t="shared" si="23"/>
        <v>0</v>
      </c>
      <c r="AE197" s="54"/>
      <c r="AF197" s="40"/>
      <c r="AG197" s="37"/>
      <c r="AH197" s="35">
        <f t="shared" si="21"/>
        <v>0</v>
      </c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56" t="str">
        <f>IFERROR(VLOOKUP('Tài sản cố định'!AT197,'Danh mục'!$U$2:$V$500,2,0),"")</f>
        <v/>
      </c>
      <c r="AV197" s="34"/>
      <c r="AW197" s="34"/>
      <c r="AX197" s="50"/>
      <c r="AY197" s="50"/>
    </row>
    <row r="198" spans="1:51" s="36" customFormat="1" ht="15.75">
      <c r="A198" s="34"/>
      <c r="B198" s="57" t="str">
        <f>IF(ISBLANK(A198),"",VLOOKUP(A198,'Danh mục'!$A$2:$D$1046,2,0))</f>
        <v/>
      </c>
      <c r="C198" s="34"/>
      <c r="D198" s="34"/>
      <c r="E198" s="50"/>
      <c r="F198" s="34"/>
      <c r="G198" s="34"/>
      <c r="H198" s="34"/>
      <c r="I198" s="34"/>
      <c r="J198" s="34"/>
      <c r="K198" s="34"/>
      <c r="L198" s="34"/>
      <c r="M198" s="34"/>
      <c r="N198" s="58"/>
      <c r="O198" s="58"/>
      <c r="P198" s="58"/>
      <c r="Q198" s="58"/>
      <c r="R198" s="50"/>
      <c r="S198" s="50"/>
      <c r="T198" s="60" t="str">
        <f>IF(ISBLANK(A198),".00",VLOOKUP(A198,'Danh mục'!$A$2:$D$1046,3,0))</f>
        <v>.00</v>
      </c>
      <c r="U198" s="60" t="str">
        <f>IF(ISBLANK(A198),".00",VLOOKUP(A198,'Danh mục'!$A$2:$D$1046,4,0))</f>
        <v>.00</v>
      </c>
      <c r="V198" s="35">
        <f t="shared" si="18"/>
        <v>0</v>
      </c>
      <c r="W198" s="38">
        <f t="shared" si="22"/>
        <v>0</v>
      </c>
      <c r="X198" s="39"/>
      <c r="Y198" s="58"/>
      <c r="Z198" s="35">
        <f t="shared" si="19"/>
        <v>0</v>
      </c>
      <c r="AA198" s="34"/>
      <c r="AB198" s="40"/>
      <c r="AC198" s="35">
        <f t="shared" si="20"/>
        <v>0</v>
      </c>
      <c r="AD198" s="35">
        <f t="shared" si="23"/>
        <v>0</v>
      </c>
      <c r="AE198" s="54"/>
      <c r="AF198" s="40"/>
      <c r="AG198" s="37"/>
      <c r="AH198" s="35">
        <f t="shared" si="21"/>
        <v>0</v>
      </c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34"/>
      <c r="AU198" s="56" t="str">
        <f>IFERROR(VLOOKUP('Tài sản cố định'!AT198,'Danh mục'!$U$2:$V$500,2,0),"")</f>
        <v/>
      </c>
      <c r="AV198" s="34"/>
      <c r="AW198" s="34"/>
      <c r="AX198" s="50"/>
      <c r="AY198" s="50"/>
    </row>
    <row r="199" spans="1:51" s="36" customFormat="1" ht="15.75">
      <c r="A199" s="34"/>
      <c r="B199" s="57" t="str">
        <f>IF(ISBLANK(A199),"",VLOOKUP(A199,'Danh mục'!$A$2:$D$1046,2,0))</f>
        <v/>
      </c>
      <c r="C199" s="34"/>
      <c r="D199" s="34"/>
      <c r="E199" s="50"/>
      <c r="F199" s="34"/>
      <c r="G199" s="34"/>
      <c r="H199" s="34"/>
      <c r="I199" s="34"/>
      <c r="J199" s="34"/>
      <c r="K199" s="34"/>
      <c r="L199" s="34"/>
      <c r="M199" s="34"/>
      <c r="N199" s="58"/>
      <c r="O199" s="58"/>
      <c r="P199" s="58"/>
      <c r="Q199" s="58"/>
      <c r="R199" s="50"/>
      <c r="S199" s="50"/>
      <c r="T199" s="60" t="str">
        <f>IF(ISBLANK(A199),".00",VLOOKUP(A199,'Danh mục'!$A$2:$D$1046,3,0))</f>
        <v>.00</v>
      </c>
      <c r="U199" s="60" t="str">
        <f>IF(ISBLANK(A199),".00",VLOOKUP(A199,'Danh mục'!$A$2:$D$1046,4,0))</f>
        <v>.00</v>
      </c>
      <c r="V199" s="35">
        <f t="shared" si="18"/>
        <v>0</v>
      </c>
      <c r="W199" s="38">
        <f t="shared" si="22"/>
        <v>0</v>
      </c>
      <c r="X199" s="39"/>
      <c r="Y199" s="58"/>
      <c r="Z199" s="35">
        <f t="shared" si="19"/>
        <v>0</v>
      </c>
      <c r="AA199" s="34"/>
      <c r="AB199" s="40"/>
      <c r="AC199" s="35">
        <f t="shared" si="20"/>
        <v>0</v>
      </c>
      <c r="AD199" s="35">
        <f t="shared" si="23"/>
        <v>0</v>
      </c>
      <c r="AE199" s="54"/>
      <c r="AF199" s="40"/>
      <c r="AG199" s="37"/>
      <c r="AH199" s="35">
        <f t="shared" si="21"/>
        <v>0</v>
      </c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56" t="str">
        <f>IFERROR(VLOOKUP('Tài sản cố định'!AT199,'Danh mục'!$U$2:$V$500,2,0),"")</f>
        <v/>
      </c>
      <c r="AV199" s="34"/>
      <c r="AW199" s="34"/>
      <c r="AX199" s="50"/>
      <c r="AY199" s="50"/>
    </row>
    <row r="200" spans="1:51" s="36" customFormat="1" ht="15.75">
      <c r="A200" s="34"/>
      <c r="B200" s="57" t="str">
        <f>IF(ISBLANK(A200),"",VLOOKUP(A200,'Danh mục'!$A$2:$D$1046,2,0))</f>
        <v/>
      </c>
      <c r="C200" s="34"/>
      <c r="D200" s="34"/>
      <c r="E200" s="50"/>
      <c r="F200" s="34"/>
      <c r="G200" s="34"/>
      <c r="H200" s="34"/>
      <c r="I200" s="34"/>
      <c r="J200" s="34"/>
      <c r="K200" s="34"/>
      <c r="L200" s="34"/>
      <c r="M200" s="34"/>
      <c r="N200" s="58"/>
      <c r="O200" s="58"/>
      <c r="P200" s="58"/>
      <c r="Q200" s="58"/>
      <c r="R200" s="50"/>
      <c r="S200" s="50"/>
      <c r="T200" s="60" t="str">
        <f>IF(ISBLANK(A200),".00",VLOOKUP(A200,'Danh mục'!$A$2:$D$1046,3,0))</f>
        <v>.00</v>
      </c>
      <c r="U200" s="60" t="str">
        <f>IF(ISBLANK(A200),".00",VLOOKUP(A200,'Danh mục'!$A$2:$D$1046,4,0))</f>
        <v>.00</v>
      </c>
      <c r="V200" s="35">
        <f t="shared" si="18"/>
        <v>0</v>
      </c>
      <c r="W200" s="38">
        <f t="shared" si="22"/>
        <v>0</v>
      </c>
      <c r="X200" s="39"/>
      <c r="Y200" s="58"/>
      <c r="Z200" s="35">
        <f t="shared" si="19"/>
        <v>0</v>
      </c>
      <c r="AA200" s="34"/>
      <c r="AB200" s="40"/>
      <c r="AC200" s="35">
        <f t="shared" si="20"/>
        <v>0</v>
      </c>
      <c r="AD200" s="35">
        <f t="shared" si="23"/>
        <v>0</v>
      </c>
      <c r="AE200" s="54"/>
      <c r="AF200" s="40"/>
      <c r="AG200" s="37"/>
      <c r="AH200" s="35">
        <f t="shared" si="21"/>
        <v>0</v>
      </c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56" t="str">
        <f>IFERROR(VLOOKUP('Tài sản cố định'!AT200,'Danh mục'!$U$2:$V$500,2,0),"")</f>
        <v/>
      </c>
      <c r="AV200" s="34"/>
      <c r="AW200" s="34"/>
      <c r="AX200" s="50"/>
      <c r="AY200" s="50"/>
    </row>
    <row r="201" spans="1:51" s="36" customFormat="1" ht="15.75">
      <c r="A201" s="34"/>
      <c r="B201" s="57" t="str">
        <f>IF(ISBLANK(A201),"",VLOOKUP(A201,'Danh mục'!$A$2:$D$1046,2,0))</f>
        <v/>
      </c>
      <c r="C201" s="34"/>
      <c r="D201" s="34"/>
      <c r="E201" s="50"/>
      <c r="F201" s="34"/>
      <c r="G201" s="34"/>
      <c r="H201" s="34"/>
      <c r="I201" s="34"/>
      <c r="J201" s="34"/>
      <c r="K201" s="34"/>
      <c r="L201" s="34"/>
      <c r="M201" s="34"/>
      <c r="N201" s="58"/>
      <c r="O201" s="58"/>
      <c r="P201" s="58"/>
      <c r="Q201" s="58"/>
      <c r="R201" s="50"/>
      <c r="S201" s="50"/>
      <c r="T201" s="60" t="str">
        <f>IF(ISBLANK(A201),".00",VLOOKUP(A201,'Danh mục'!$A$2:$D$1046,3,0))</f>
        <v>.00</v>
      </c>
      <c r="U201" s="60" t="str">
        <f>IF(ISBLANK(A201),".00",VLOOKUP(A201,'Danh mục'!$A$2:$D$1046,4,0))</f>
        <v>.00</v>
      </c>
      <c r="V201" s="35">
        <f t="shared" si="18"/>
        <v>0</v>
      </c>
      <c r="W201" s="38">
        <f t="shared" si="22"/>
        <v>0</v>
      </c>
      <c r="X201" s="39"/>
      <c r="Y201" s="58"/>
      <c r="Z201" s="35">
        <f t="shared" si="19"/>
        <v>0</v>
      </c>
      <c r="AA201" s="34"/>
      <c r="AB201" s="40"/>
      <c r="AC201" s="35">
        <f t="shared" si="20"/>
        <v>0</v>
      </c>
      <c r="AD201" s="35">
        <f t="shared" si="23"/>
        <v>0</v>
      </c>
      <c r="AE201" s="54"/>
      <c r="AF201" s="40"/>
      <c r="AG201" s="37"/>
      <c r="AH201" s="35">
        <f t="shared" si="21"/>
        <v>0</v>
      </c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56" t="str">
        <f>IFERROR(VLOOKUP('Tài sản cố định'!AT201,'Danh mục'!$U$2:$V$500,2,0),"")</f>
        <v/>
      </c>
      <c r="AV201" s="34"/>
      <c r="AW201" s="34"/>
      <c r="AX201" s="50"/>
      <c r="AY201" s="50"/>
    </row>
    <row r="202" spans="1:51" s="36" customFormat="1" ht="15.75">
      <c r="A202" s="34"/>
      <c r="B202" s="57" t="str">
        <f>IF(ISBLANK(A202),"",VLOOKUP(A202,'Danh mục'!$A$2:$D$1046,2,0))</f>
        <v/>
      </c>
      <c r="C202" s="34"/>
      <c r="D202" s="34"/>
      <c r="E202" s="50"/>
      <c r="F202" s="34"/>
      <c r="G202" s="34"/>
      <c r="H202" s="34"/>
      <c r="I202" s="34"/>
      <c r="J202" s="34"/>
      <c r="K202" s="34"/>
      <c r="L202" s="34"/>
      <c r="M202" s="34"/>
      <c r="N202" s="58"/>
      <c r="O202" s="58"/>
      <c r="P202" s="58"/>
      <c r="Q202" s="58"/>
      <c r="R202" s="50"/>
      <c r="S202" s="50"/>
      <c r="T202" s="60" t="str">
        <f>IF(ISBLANK(A202),".00",VLOOKUP(A202,'Danh mục'!$A$2:$D$1046,3,0))</f>
        <v>.00</v>
      </c>
      <c r="U202" s="60" t="str">
        <f>IF(ISBLANK(A202),".00",VLOOKUP(A202,'Danh mục'!$A$2:$D$1046,4,0))</f>
        <v>.00</v>
      </c>
      <c r="V202" s="35">
        <f t="shared" si="18"/>
        <v>0</v>
      </c>
      <c r="W202" s="38">
        <f t="shared" si="22"/>
        <v>0</v>
      </c>
      <c r="X202" s="39"/>
      <c r="Y202" s="58"/>
      <c r="Z202" s="35">
        <f t="shared" si="19"/>
        <v>0</v>
      </c>
      <c r="AA202" s="34"/>
      <c r="AB202" s="40"/>
      <c r="AC202" s="35">
        <f t="shared" si="20"/>
        <v>0</v>
      </c>
      <c r="AD202" s="35">
        <f t="shared" si="23"/>
        <v>0</v>
      </c>
      <c r="AE202" s="54"/>
      <c r="AF202" s="40"/>
      <c r="AG202" s="37"/>
      <c r="AH202" s="35">
        <f t="shared" si="21"/>
        <v>0</v>
      </c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56" t="str">
        <f>IFERROR(VLOOKUP('Tài sản cố định'!AT202,'Danh mục'!$U$2:$V$500,2,0),"")</f>
        <v/>
      </c>
      <c r="AV202" s="34"/>
      <c r="AW202" s="34"/>
      <c r="AX202" s="50"/>
      <c r="AY202" s="50"/>
    </row>
    <row r="203" spans="1:51" s="36" customFormat="1" ht="15.75">
      <c r="A203" s="34"/>
      <c r="B203" s="57" t="str">
        <f>IF(ISBLANK(A203),"",VLOOKUP(A203,'Danh mục'!$A$2:$D$1046,2,0))</f>
        <v/>
      </c>
      <c r="C203" s="34"/>
      <c r="D203" s="34"/>
      <c r="E203" s="50"/>
      <c r="F203" s="34"/>
      <c r="G203" s="34"/>
      <c r="H203" s="34"/>
      <c r="I203" s="34"/>
      <c r="J203" s="34"/>
      <c r="K203" s="34"/>
      <c r="L203" s="34"/>
      <c r="M203" s="34"/>
      <c r="N203" s="58"/>
      <c r="O203" s="58"/>
      <c r="P203" s="58"/>
      <c r="Q203" s="58"/>
      <c r="R203" s="50"/>
      <c r="S203" s="50"/>
      <c r="T203" s="60" t="str">
        <f>IF(ISBLANK(A203),".00",VLOOKUP(A203,'Danh mục'!$A$2:$D$1046,3,0))</f>
        <v>.00</v>
      </c>
      <c r="U203" s="60" t="str">
        <f>IF(ISBLANK(A203),".00",VLOOKUP(A203,'Danh mục'!$A$2:$D$1046,4,0))</f>
        <v>.00</v>
      </c>
      <c r="V203" s="35">
        <f t="shared" si="18"/>
        <v>0</v>
      </c>
      <c r="W203" s="38">
        <f t="shared" si="22"/>
        <v>0</v>
      </c>
      <c r="X203" s="39"/>
      <c r="Y203" s="58"/>
      <c r="Z203" s="35">
        <f t="shared" si="19"/>
        <v>0</v>
      </c>
      <c r="AA203" s="34"/>
      <c r="AB203" s="40"/>
      <c r="AC203" s="35">
        <f t="shared" si="20"/>
        <v>0</v>
      </c>
      <c r="AD203" s="35">
        <f t="shared" si="23"/>
        <v>0</v>
      </c>
      <c r="AE203" s="54"/>
      <c r="AF203" s="40"/>
      <c r="AG203" s="37"/>
      <c r="AH203" s="35">
        <f t="shared" si="21"/>
        <v>0</v>
      </c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56" t="str">
        <f>IFERROR(VLOOKUP('Tài sản cố định'!AT203,'Danh mục'!$U$2:$V$500,2,0),"")</f>
        <v/>
      </c>
      <c r="AV203" s="34"/>
      <c r="AW203" s="34"/>
      <c r="AX203" s="50"/>
      <c r="AY203" s="50"/>
    </row>
    <row r="204" spans="1:51" s="36" customFormat="1" ht="15.75">
      <c r="A204" s="34"/>
      <c r="B204" s="57" t="str">
        <f>IF(ISBLANK(A204),"",VLOOKUP(A204,'Danh mục'!$A$2:$D$1046,2,0))</f>
        <v/>
      </c>
      <c r="C204" s="34"/>
      <c r="D204" s="34"/>
      <c r="E204" s="50"/>
      <c r="F204" s="34"/>
      <c r="G204" s="34"/>
      <c r="H204" s="34"/>
      <c r="I204" s="34"/>
      <c r="J204" s="34"/>
      <c r="K204" s="34"/>
      <c r="L204" s="34"/>
      <c r="M204" s="34"/>
      <c r="N204" s="58"/>
      <c r="O204" s="58"/>
      <c r="P204" s="58"/>
      <c r="Q204" s="58"/>
      <c r="R204" s="50"/>
      <c r="S204" s="50"/>
      <c r="T204" s="60" t="str">
        <f>IF(ISBLANK(A204),".00",VLOOKUP(A204,'Danh mục'!$A$2:$D$1046,3,0))</f>
        <v>.00</v>
      </c>
      <c r="U204" s="60" t="str">
        <f>IF(ISBLANK(A204),".00",VLOOKUP(A204,'Danh mục'!$A$2:$D$1046,4,0))</f>
        <v>.00</v>
      </c>
      <c r="V204" s="35">
        <f t="shared" si="18"/>
        <v>0</v>
      </c>
      <c r="W204" s="38">
        <f t="shared" si="22"/>
        <v>0</v>
      </c>
      <c r="X204" s="39"/>
      <c r="Y204" s="58"/>
      <c r="Z204" s="35">
        <f t="shared" si="19"/>
        <v>0</v>
      </c>
      <c r="AA204" s="34"/>
      <c r="AB204" s="40"/>
      <c r="AC204" s="35">
        <f t="shared" si="20"/>
        <v>0</v>
      </c>
      <c r="AD204" s="35">
        <f t="shared" si="23"/>
        <v>0</v>
      </c>
      <c r="AE204" s="54"/>
      <c r="AF204" s="40"/>
      <c r="AG204" s="37"/>
      <c r="AH204" s="35">
        <f t="shared" si="21"/>
        <v>0</v>
      </c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56" t="str">
        <f>IFERROR(VLOOKUP('Tài sản cố định'!AT204,'Danh mục'!$U$2:$V$500,2,0),"")</f>
        <v/>
      </c>
      <c r="AV204" s="34"/>
      <c r="AW204" s="34"/>
      <c r="AX204" s="50"/>
      <c r="AY204" s="50"/>
    </row>
    <row r="205" spans="1:51" s="36" customFormat="1" ht="15.75">
      <c r="A205" s="34"/>
      <c r="B205" s="57" t="str">
        <f>IF(ISBLANK(A205),"",VLOOKUP(A205,'Danh mục'!$A$2:$D$1046,2,0))</f>
        <v/>
      </c>
      <c r="C205" s="34"/>
      <c r="D205" s="34"/>
      <c r="E205" s="50"/>
      <c r="F205" s="34"/>
      <c r="G205" s="34"/>
      <c r="H205" s="34"/>
      <c r="I205" s="34"/>
      <c r="J205" s="34"/>
      <c r="K205" s="34"/>
      <c r="L205" s="34"/>
      <c r="M205" s="34"/>
      <c r="N205" s="58"/>
      <c r="O205" s="58"/>
      <c r="P205" s="58"/>
      <c r="Q205" s="58"/>
      <c r="R205" s="50"/>
      <c r="S205" s="50"/>
      <c r="T205" s="60" t="str">
        <f>IF(ISBLANK(A205),".00",VLOOKUP(A205,'Danh mục'!$A$2:$D$1046,3,0))</f>
        <v>.00</v>
      </c>
      <c r="U205" s="60" t="str">
        <f>IF(ISBLANK(A205),".00",VLOOKUP(A205,'Danh mục'!$A$2:$D$1046,4,0))</f>
        <v>.00</v>
      </c>
      <c r="V205" s="35">
        <f t="shared" si="18"/>
        <v>0</v>
      </c>
      <c r="W205" s="38">
        <f t="shared" si="22"/>
        <v>0</v>
      </c>
      <c r="X205" s="39"/>
      <c r="Y205" s="58"/>
      <c r="Z205" s="35">
        <f t="shared" si="19"/>
        <v>0</v>
      </c>
      <c r="AA205" s="34"/>
      <c r="AB205" s="40"/>
      <c r="AC205" s="35">
        <f t="shared" si="20"/>
        <v>0</v>
      </c>
      <c r="AD205" s="35">
        <f t="shared" si="23"/>
        <v>0</v>
      </c>
      <c r="AE205" s="54"/>
      <c r="AF205" s="40"/>
      <c r="AG205" s="37"/>
      <c r="AH205" s="35">
        <f t="shared" si="21"/>
        <v>0</v>
      </c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56" t="str">
        <f>IFERROR(VLOOKUP('Tài sản cố định'!AT205,'Danh mục'!$U$2:$V$500,2,0),"")</f>
        <v/>
      </c>
      <c r="AV205" s="34"/>
      <c r="AW205" s="34"/>
      <c r="AX205" s="50"/>
      <c r="AY205" s="50"/>
    </row>
    <row r="206" spans="1:51" s="36" customFormat="1" ht="15.75">
      <c r="A206" s="34"/>
      <c r="B206" s="57" t="str">
        <f>IF(ISBLANK(A206),"",VLOOKUP(A206,'Danh mục'!$A$2:$D$1046,2,0))</f>
        <v/>
      </c>
      <c r="C206" s="34"/>
      <c r="D206" s="34"/>
      <c r="E206" s="50"/>
      <c r="F206" s="34"/>
      <c r="G206" s="34"/>
      <c r="H206" s="34"/>
      <c r="I206" s="34"/>
      <c r="J206" s="34"/>
      <c r="K206" s="34"/>
      <c r="L206" s="34"/>
      <c r="M206" s="34"/>
      <c r="N206" s="58"/>
      <c r="O206" s="58"/>
      <c r="P206" s="58"/>
      <c r="Q206" s="58"/>
      <c r="R206" s="50"/>
      <c r="S206" s="50"/>
      <c r="T206" s="60" t="str">
        <f>IF(ISBLANK(A206),".00",VLOOKUP(A206,'Danh mục'!$A$2:$D$1046,3,0))</f>
        <v>.00</v>
      </c>
      <c r="U206" s="60" t="str">
        <f>IF(ISBLANK(A206),".00",VLOOKUP(A206,'Danh mục'!$A$2:$D$1046,4,0))</f>
        <v>.00</v>
      </c>
      <c r="V206" s="35">
        <f t="shared" si="18"/>
        <v>0</v>
      </c>
      <c r="W206" s="38">
        <f t="shared" si="22"/>
        <v>0</v>
      </c>
      <c r="X206" s="39"/>
      <c r="Y206" s="58"/>
      <c r="Z206" s="35">
        <f t="shared" si="19"/>
        <v>0</v>
      </c>
      <c r="AA206" s="34"/>
      <c r="AB206" s="40"/>
      <c r="AC206" s="35">
        <f t="shared" si="20"/>
        <v>0</v>
      </c>
      <c r="AD206" s="35">
        <f t="shared" si="23"/>
        <v>0</v>
      </c>
      <c r="AE206" s="54"/>
      <c r="AF206" s="40"/>
      <c r="AG206" s="37"/>
      <c r="AH206" s="35">
        <f t="shared" si="21"/>
        <v>0</v>
      </c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56" t="str">
        <f>IFERROR(VLOOKUP('Tài sản cố định'!AT206,'Danh mục'!$U$2:$V$500,2,0),"")</f>
        <v/>
      </c>
      <c r="AV206" s="34"/>
      <c r="AW206" s="34"/>
      <c r="AX206" s="50"/>
      <c r="AY206" s="50"/>
    </row>
    <row r="207" spans="1:51" s="36" customFormat="1" ht="15.75">
      <c r="A207" s="34"/>
      <c r="B207" s="57" t="str">
        <f>IF(ISBLANK(A207),"",VLOOKUP(A207,'Danh mục'!$A$2:$D$1046,2,0))</f>
        <v/>
      </c>
      <c r="C207" s="34"/>
      <c r="D207" s="34"/>
      <c r="E207" s="50"/>
      <c r="F207" s="34"/>
      <c r="G207" s="34"/>
      <c r="H207" s="34"/>
      <c r="I207" s="34"/>
      <c r="J207" s="34"/>
      <c r="K207" s="34"/>
      <c r="L207" s="34"/>
      <c r="M207" s="34"/>
      <c r="N207" s="58"/>
      <c r="O207" s="58"/>
      <c r="P207" s="58"/>
      <c r="Q207" s="58"/>
      <c r="R207" s="50"/>
      <c r="S207" s="50"/>
      <c r="T207" s="60" t="str">
        <f>IF(ISBLANK(A207),".00",VLOOKUP(A207,'Danh mục'!$A$2:$D$1046,3,0))</f>
        <v>.00</v>
      </c>
      <c r="U207" s="60" t="str">
        <f>IF(ISBLANK(A207),".00",VLOOKUP(A207,'Danh mục'!$A$2:$D$1046,4,0))</f>
        <v>.00</v>
      </c>
      <c r="V207" s="35">
        <f t="shared" si="18"/>
        <v>0</v>
      </c>
      <c r="W207" s="38">
        <f t="shared" si="22"/>
        <v>0</v>
      </c>
      <c r="X207" s="39"/>
      <c r="Y207" s="58"/>
      <c r="Z207" s="35">
        <f t="shared" si="19"/>
        <v>0</v>
      </c>
      <c r="AA207" s="34"/>
      <c r="AB207" s="40"/>
      <c r="AC207" s="35">
        <f t="shared" si="20"/>
        <v>0</v>
      </c>
      <c r="AD207" s="35">
        <f t="shared" si="23"/>
        <v>0</v>
      </c>
      <c r="AE207" s="54"/>
      <c r="AF207" s="40"/>
      <c r="AG207" s="37"/>
      <c r="AH207" s="35">
        <f t="shared" si="21"/>
        <v>0</v>
      </c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56" t="str">
        <f>IFERROR(VLOOKUP('Tài sản cố định'!AT207,'Danh mục'!$U$2:$V$500,2,0),"")</f>
        <v/>
      </c>
      <c r="AV207" s="34"/>
      <c r="AW207" s="34"/>
      <c r="AX207" s="50"/>
      <c r="AY207" s="50"/>
    </row>
    <row r="208" spans="1:51" s="36" customFormat="1" ht="15.75">
      <c r="A208" s="34"/>
      <c r="B208" s="57" t="str">
        <f>IF(ISBLANK(A208),"",VLOOKUP(A208,'Danh mục'!$A$2:$D$1046,2,0))</f>
        <v/>
      </c>
      <c r="C208" s="34"/>
      <c r="D208" s="34"/>
      <c r="E208" s="50"/>
      <c r="F208" s="34"/>
      <c r="G208" s="34"/>
      <c r="H208" s="34"/>
      <c r="I208" s="34"/>
      <c r="J208" s="34"/>
      <c r="K208" s="34"/>
      <c r="L208" s="34"/>
      <c r="M208" s="34"/>
      <c r="N208" s="58"/>
      <c r="O208" s="58"/>
      <c r="P208" s="58"/>
      <c r="Q208" s="58"/>
      <c r="R208" s="50"/>
      <c r="S208" s="50"/>
      <c r="T208" s="60" t="str">
        <f>IF(ISBLANK(A208),".00",VLOOKUP(A208,'Danh mục'!$A$2:$D$1046,3,0))</f>
        <v>.00</v>
      </c>
      <c r="U208" s="60" t="str">
        <f>IF(ISBLANK(A208),".00",VLOOKUP(A208,'Danh mục'!$A$2:$D$1046,4,0))</f>
        <v>.00</v>
      </c>
      <c r="V208" s="35">
        <f t="shared" si="18"/>
        <v>0</v>
      </c>
      <c r="W208" s="38">
        <f t="shared" si="22"/>
        <v>0</v>
      </c>
      <c r="X208" s="39"/>
      <c r="Y208" s="58"/>
      <c r="Z208" s="35">
        <f t="shared" si="19"/>
        <v>0</v>
      </c>
      <c r="AA208" s="34"/>
      <c r="AB208" s="40"/>
      <c r="AC208" s="35">
        <f t="shared" si="20"/>
        <v>0</v>
      </c>
      <c r="AD208" s="35">
        <f t="shared" si="23"/>
        <v>0</v>
      </c>
      <c r="AE208" s="54"/>
      <c r="AF208" s="40"/>
      <c r="AG208" s="37"/>
      <c r="AH208" s="35">
        <f t="shared" si="21"/>
        <v>0</v>
      </c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56" t="str">
        <f>IFERROR(VLOOKUP('Tài sản cố định'!AT208,'Danh mục'!$U$2:$V$500,2,0),"")</f>
        <v/>
      </c>
      <c r="AV208" s="34"/>
      <c r="AW208" s="34"/>
      <c r="AX208" s="50"/>
      <c r="AY208" s="50"/>
    </row>
    <row r="209" spans="1:51" s="36" customFormat="1" ht="15.75">
      <c r="A209" s="34"/>
      <c r="B209" s="57" t="str">
        <f>IF(ISBLANK(A209),"",VLOOKUP(A209,'Danh mục'!$A$2:$D$1046,2,0))</f>
        <v/>
      </c>
      <c r="C209" s="34"/>
      <c r="D209" s="34"/>
      <c r="E209" s="50"/>
      <c r="F209" s="34"/>
      <c r="G209" s="34"/>
      <c r="H209" s="34"/>
      <c r="I209" s="34"/>
      <c r="J209" s="34"/>
      <c r="K209" s="34"/>
      <c r="L209" s="34"/>
      <c r="M209" s="34"/>
      <c r="N209" s="58"/>
      <c r="O209" s="58"/>
      <c r="P209" s="58"/>
      <c r="Q209" s="58"/>
      <c r="R209" s="50"/>
      <c r="S209" s="50"/>
      <c r="T209" s="60" t="str">
        <f>IF(ISBLANK(A209),".00",VLOOKUP(A209,'Danh mục'!$A$2:$D$1046,3,0))</f>
        <v>.00</v>
      </c>
      <c r="U209" s="60" t="str">
        <f>IF(ISBLANK(A209),".00",VLOOKUP(A209,'Danh mục'!$A$2:$D$1046,4,0))</f>
        <v>.00</v>
      </c>
      <c r="V209" s="35">
        <f t="shared" si="18"/>
        <v>0</v>
      </c>
      <c r="W209" s="38">
        <f t="shared" si="22"/>
        <v>0</v>
      </c>
      <c r="X209" s="39"/>
      <c r="Y209" s="58"/>
      <c r="Z209" s="35">
        <f t="shared" si="19"/>
        <v>0</v>
      </c>
      <c r="AA209" s="34"/>
      <c r="AB209" s="40"/>
      <c r="AC209" s="35">
        <f t="shared" si="20"/>
        <v>0</v>
      </c>
      <c r="AD209" s="35">
        <f t="shared" si="23"/>
        <v>0</v>
      </c>
      <c r="AE209" s="54"/>
      <c r="AF209" s="40"/>
      <c r="AG209" s="37"/>
      <c r="AH209" s="35">
        <f t="shared" si="21"/>
        <v>0</v>
      </c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56" t="str">
        <f>IFERROR(VLOOKUP('Tài sản cố định'!AT209,'Danh mục'!$U$2:$V$500,2,0),"")</f>
        <v/>
      </c>
      <c r="AV209" s="34"/>
      <c r="AW209" s="34"/>
      <c r="AX209" s="50"/>
      <c r="AY209" s="50"/>
    </row>
    <row r="210" spans="1:51" s="36" customFormat="1" ht="15.75">
      <c r="A210" s="34"/>
      <c r="B210" s="57" t="str">
        <f>IF(ISBLANK(A210),"",VLOOKUP(A210,'Danh mục'!$A$2:$D$1046,2,0))</f>
        <v/>
      </c>
      <c r="C210" s="34"/>
      <c r="D210" s="34"/>
      <c r="E210" s="50"/>
      <c r="F210" s="34"/>
      <c r="G210" s="34"/>
      <c r="H210" s="34"/>
      <c r="I210" s="34"/>
      <c r="J210" s="34"/>
      <c r="K210" s="34"/>
      <c r="L210" s="34"/>
      <c r="M210" s="34"/>
      <c r="N210" s="58"/>
      <c r="O210" s="58"/>
      <c r="P210" s="58"/>
      <c r="Q210" s="58"/>
      <c r="R210" s="50"/>
      <c r="S210" s="50"/>
      <c r="T210" s="60" t="str">
        <f>IF(ISBLANK(A210),".00",VLOOKUP(A210,'Danh mục'!$A$2:$D$1046,3,0))</f>
        <v>.00</v>
      </c>
      <c r="U210" s="60" t="str">
        <f>IF(ISBLANK(A210),".00",VLOOKUP(A210,'Danh mục'!$A$2:$D$1046,4,0))</f>
        <v>.00</v>
      </c>
      <c r="V210" s="35">
        <f t="shared" si="18"/>
        <v>0</v>
      </c>
      <c r="W210" s="38">
        <f t="shared" si="22"/>
        <v>0</v>
      </c>
      <c r="X210" s="39"/>
      <c r="Y210" s="58"/>
      <c r="Z210" s="35">
        <f t="shared" si="19"/>
        <v>0</v>
      </c>
      <c r="AA210" s="34"/>
      <c r="AB210" s="40"/>
      <c r="AC210" s="35">
        <f t="shared" si="20"/>
        <v>0</v>
      </c>
      <c r="AD210" s="35">
        <f t="shared" si="23"/>
        <v>0</v>
      </c>
      <c r="AE210" s="54"/>
      <c r="AF210" s="40"/>
      <c r="AG210" s="37"/>
      <c r="AH210" s="35">
        <f t="shared" si="21"/>
        <v>0</v>
      </c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56" t="str">
        <f>IFERROR(VLOOKUP('Tài sản cố định'!AT210,'Danh mục'!$U$2:$V$500,2,0),"")</f>
        <v/>
      </c>
      <c r="AV210" s="34"/>
      <c r="AW210" s="34"/>
      <c r="AX210" s="50"/>
      <c r="AY210" s="50"/>
    </row>
    <row r="211" spans="1:51" s="36" customFormat="1" ht="15.75">
      <c r="A211" s="34"/>
      <c r="B211" s="57" t="str">
        <f>IF(ISBLANK(A211),"",VLOOKUP(A211,'Danh mục'!$A$2:$D$1046,2,0))</f>
        <v/>
      </c>
      <c r="C211" s="34"/>
      <c r="D211" s="34"/>
      <c r="E211" s="50"/>
      <c r="F211" s="34"/>
      <c r="G211" s="34"/>
      <c r="H211" s="34"/>
      <c r="I211" s="34"/>
      <c r="J211" s="34"/>
      <c r="K211" s="34"/>
      <c r="L211" s="34"/>
      <c r="M211" s="34"/>
      <c r="N211" s="58"/>
      <c r="O211" s="58"/>
      <c r="P211" s="58"/>
      <c r="Q211" s="58"/>
      <c r="R211" s="50"/>
      <c r="S211" s="50"/>
      <c r="T211" s="60" t="str">
        <f>IF(ISBLANK(A211),".00",VLOOKUP(A211,'Danh mục'!$A$2:$D$1046,3,0))</f>
        <v>.00</v>
      </c>
      <c r="U211" s="60" t="str">
        <f>IF(ISBLANK(A211),".00",VLOOKUP(A211,'Danh mục'!$A$2:$D$1046,4,0))</f>
        <v>.00</v>
      </c>
      <c r="V211" s="35">
        <f t="shared" si="18"/>
        <v>0</v>
      </c>
      <c r="W211" s="38">
        <f t="shared" si="22"/>
        <v>0</v>
      </c>
      <c r="X211" s="39"/>
      <c r="Y211" s="58"/>
      <c r="Z211" s="35">
        <f t="shared" si="19"/>
        <v>0</v>
      </c>
      <c r="AA211" s="34"/>
      <c r="AB211" s="40"/>
      <c r="AC211" s="35">
        <f t="shared" si="20"/>
        <v>0</v>
      </c>
      <c r="AD211" s="35">
        <f t="shared" si="23"/>
        <v>0</v>
      </c>
      <c r="AE211" s="54"/>
      <c r="AF211" s="40"/>
      <c r="AG211" s="37"/>
      <c r="AH211" s="35">
        <f t="shared" si="21"/>
        <v>0</v>
      </c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56" t="str">
        <f>IFERROR(VLOOKUP('Tài sản cố định'!AT211,'Danh mục'!$U$2:$V$500,2,0),"")</f>
        <v/>
      </c>
      <c r="AV211" s="34"/>
      <c r="AW211" s="34"/>
      <c r="AX211" s="50"/>
      <c r="AY211" s="50"/>
    </row>
    <row r="212" spans="1:51" s="36" customFormat="1" ht="15.75">
      <c r="A212" s="34"/>
      <c r="B212" s="57" t="str">
        <f>IF(ISBLANK(A212),"",VLOOKUP(A212,'Danh mục'!$A$2:$D$1046,2,0))</f>
        <v/>
      </c>
      <c r="C212" s="34"/>
      <c r="D212" s="34"/>
      <c r="E212" s="50"/>
      <c r="F212" s="34"/>
      <c r="G212" s="34"/>
      <c r="H212" s="34"/>
      <c r="I212" s="34"/>
      <c r="J212" s="34"/>
      <c r="K212" s="34"/>
      <c r="L212" s="34"/>
      <c r="M212" s="34"/>
      <c r="N212" s="58"/>
      <c r="O212" s="58"/>
      <c r="P212" s="58"/>
      <c r="Q212" s="58"/>
      <c r="R212" s="50"/>
      <c r="S212" s="50"/>
      <c r="T212" s="60" t="str">
        <f>IF(ISBLANK(A212),".00",VLOOKUP(A212,'Danh mục'!$A$2:$D$1046,3,0))</f>
        <v>.00</v>
      </c>
      <c r="U212" s="60" t="str">
        <f>IF(ISBLANK(A212),".00",VLOOKUP(A212,'Danh mục'!$A$2:$D$1046,4,0))</f>
        <v>.00</v>
      </c>
      <c r="V212" s="35">
        <f t="shared" si="18"/>
        <v>0</v>
      </c>
      <c r="W212" s="38">
        <f t="shared" si="22"/>
        <v>0</v>
      </c>
      <c r="X212" s="39"/>
      <c r="Y212" s="58"/>
      <c r="Z212" s="35">
        <f t="shared" si="19"/>
        <v>0</v>
      </c>
      <c r="AA212" s="34"/>
      <c r="AB212" s="40"/>
      <c r="AC212" s="35">
        <f t="shared" si="20"/>
        <v>0</v>
      </c>
      <c r="AD212" s="35">
        <f t="shared" si="23"/>
        <v>0</v>
      </c>
      <c r="AE212" s="54"/>
      <c r="AF212" s="40"/>
      <c r="AG212" s="37"/>
      <c r="AH212" s="35">
        <f t="shared" si="21"/>
        <v>0</v>
      </c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56" t="str">
        <f>IFERROR(VLOOKUP('Tài sản cố định'!AT212,'Danh mục'!$U$2:$V$500,2,0),"")</f>
        <v/>
      </c>
      <c r="AV212" s="34"/>
      <c r="AW212" s="34"/>
      <c r="AX212" s="50"/>
      <c r="AY212" s="50"/>
    </row>
    <row r="213" spans="1:51" s="36" customFormat="1" ht="15.75">
      <c r="A213" s="34"/>
      <c r="B213" s="57" t="str">
        <f>IF(ISBLANK(A213),"",VLOOKUP(A213,'Danh mục'!$A$2:$D$1046,2,0))</f>
        <v/>
      </c>
      <c r="C213" s="34"/>
      <c r="D213" s="34"/>
      <c r="E213" s="50"/>
      <c r="F213" s="34"/>
      <c r="G213" s="34"/>
      <c r="H213" s="34"/>
      <c r="I213" s="34"/>
      <c r="J213" s="34"/>
      <c r="K213" s="34"/>
      <c r="L213" s="34"/>
      <c r="M213" s="34"/>
      <c r="N213" s="58"/>
      <c r="O213" s="58"/>
      <c r="P213" s="58"/>
      <c r="Q213" s="58"/>
      <c r="R213" s="50"/>
      <c r="S213" s="50"/>
      <c r="T213" s="60" t="str">
        <f>IF(ISBLANK(A213),".00",VLOOKUP(A213,'Danh mục'!$A$2:$D$1046,3,0))</f>
        <v>.00</v>
      </c>
      <c r="U213" s="60" t="str">
        <f>IF(ISBLANK(A213),".00",VLOOKUP(A213,'Danh mục'!$A$2:$D$1046,4,0))</f>
        <v>.00</v>
      </c>
      <c r="V213" s="35">
        <f t="shared" si="18"/>
        <v>0</v>
      </c>
      <c r="W213" s="38">
        <f t="shared" si="22"/>
        <v>0</v>
      </c>
      <c r="X213" s="39"/>
      <c r="Y213" s="58"/>
      <c r="Z213" s="35">
        <f t="shared" si="19"/>
        <v>0</v>
      </c>
      <c r="AA213" s="34"/>
      <c r="AB213" s="40"/>
      <c r="AC213" s="35">
        <f t="shared" si="20"/>
        <v>0</v>
      </c>
      <c r="AD213" s="35">
        <f t="shared" si="23"/>
        <v>0</v>
      </c>
      <c r="AE213" s="54"/>
      <c r="AF213" s="40"/>
      <c r="AG213" s="37"/>
      <c r="AH213" s="35">
        <f t="shared" si="21"/>
        <v>0</v>
      </c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56" t="str">
        <f>IFERROR(VLOOKUP('Tài sản cố định'!AT213,'Danh mục'!$U$2:$V$500,2,0),"")</f>
        <v/>
      </c>
      <c r="AV213" s="34"/>
      <c r="AW213" s="34"/>
      <c r="AX213" s="50"/>
      <c r="AY213" s="50"/>
    </row>
    <row r="214" spans="1:51" s="36" customFormat="1" ht="15.75">
      <c r="A214" s="34"/>
      <c r="B214" s="57" t="str">
        <f>IF(ISBLANK(A214),"",VLOOKUP(A214,'Danh mục'!$A$2:$D$1046,2,0))</f>
        <v/>
      </c>
      <c r="C214" s="34"/>
      <c r="D214" s="34"/>
      <c r="E214" s="50"/>
      <c r="F214" s="34"/>
      <c r="G214" s="34"/>
      <c r="H214" s="34"/>
      <c r="I214" s="34"/>
      <c r="J214" s="34"/>
      <c r="K214" s="34"/>
      <c r="L214" s="34"/>
      <c r="M214" s="34"/>
      <c r="N214" s="58"/>
      <c r="O214" s="58"/>
      <c r="P214" s="58"/>
      <c r="Q214" s="58"/>
      <c r="R214" s="50"/>
      <c r="S214" s="50"/>
      <c r="T214" s="60" t="str">
        <f>IF(ISBLANK(A214),".00",VLOOKUP(A214,'Danh mục'!$A$2:$D$1046,3,0))</f>
        <v>.00</v>
      </c>
      <c r="U214" s="60" t="str">
        <f>IF(ISBLANK(A214),".00",VLOOKUP(A214,'Danh mục'!$A$2:$D$1046,4,0))</f>
        <v>.00</v>
      </c>
      <c r="V214" s="35">
        <f t="shared" si="18"/>
        <v>0</v>
      </c>
      <c r="W214" s="38">
        <f t="shared" si="22"/>
        <v>0</v>
      </c>
      <c r="X214" s="39"/>
      <c r="Y214" s="58"/>
      <c r="Z214" s="35">
        <f t="shared" si="19"/>
        <v>0</v>
      </c>
      <c r="AA214" s="34"/>
      <c r="AB214" s="40"/>
      <c r="AC214" s="35">
        <f t="shared" si="20"/>
        <v>0</v>
      </c>
      <c r="AD214" s="35">
        <f t="shared" si="23"/>
        <v>0</v>
      </c>
      <c r="AE214" s="54"/>
      <c r="AF214" s="40"/>
      <c r="AG214" s="37"/>
      <c r="AH214" s="35">
        <f t="shared" si="21"/>
        <v>0</v>
      </c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56" t="str">
        <f>IFERROR(VLOOKUP('Tài sản cố định'!AT214,'Danh mục'!$U$2:$V$500,2,0),"")</f>
        <v/>
      </c>
      <c r="AV214" s="34"/>
      <c r="AW214" s="34"/>
      <c r="AX214" s="50"/>
      <c r="AY214" s="50"/>
    </row>
    <row r="215" spans="1:51" s="36" customFormat="1" ht="15.75">
      <c r="A215" s="34"/>
      <c r="B215" s="57" t="str">
        <f>IF(ISBLANK(A215),"",VLOOKUP(A215,'Danh mục'!$A$2:$D$1046,2,0))</f>
        <v/>
      </c>
      <c r="C215" s="34"/>
      <c r="D215" s="34"/>
      <c r="E215" s="50"/>
      <c r="F215" s="34"/>
      <c r="G215" s="34"/>
      <c r="H215" s="34"/>
      <c r="I215" s="34"/>
      <c r="J215" s="34"/>
      <c r="K215" s="34"/>
      <c r="L215" s="34"/>
      <c r="M215" s="34"/>
      <c r="N215" s="58"/>
      <c r="O215" s="58"/>
      <c r="P215" s="58"/>
      <c r="Q215" s="58"/>
      <c r="R215" s="50"/>
      <c r="S215" s="50"/>
      <c r="T215" s="60" t="str">
        <f>IF(ISBLANK(A215),".00",VLOOKUP(A215,'Danh mục'!$A$2:$D$1046,3,0))</f>
        <v>.00</v>
      </c>
      <c r="U215" s="60" t="str">
        <f>IF(ISBLANK(A215),".00",VLOOKUP(A215,'Danh mục'!$A$2:$D$1046,4,0))</f>
        <v>.00</v>
      </c>
      <c r="V215" s="35">
        <f t="shared" si="18"/>
        <v>0</v>
      </c>
      <c r="W215" s="38">
        <f t="shared" si="22"/>
        <v>0</v>
      </c>
      <c r="X215" s="39"/>
      <c r="Y215" s="58"/>
      <c r="Z215" s="35">
        <f t="shared" si="19"/>
        <v>0</v>
      </c>
      <c r="AA215" s="34"/>
      <c r="AB215" s="40"/>
      <c r="AC215" s="35">
        <f t="shared" si="20"/>
        <v>0</v>
      </c>
      <c r="AD215" s="35">
        <f t="shared" si="23"/>
        <v>0</v>
      </c>
      <c r="AE215" s="54"/>
      <c r="AF215" s="40"/>
      <c r="AG215" s="37"/>
      <c r="AH215" s="35">
        <f t="shared" si="21"/>
        <v>0</v>
      </c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56" t="str">
        <f>IFERROR(VLOOKUP('Tài sản cố định'!AT215,'Danh mục'!$U$2:$V$500,2,0),"")</f>
        <v/>
      </c>
      <c r="AV215" s="34"/>
      <c r="AW215" s="34"/>
      <c r="AX215" s="50"/>
      <c r="AY215" s="50"/>
    </row>
    <row r="216" spans="1:51" s="36" customFormat="1" ht="15.75">
      <c r="A216" s="34"/>
      <c r="B216" s="57" t="str">
        <f>IF(ISBLANK(A216),"",VLOOKUP(A216,'Danh mục'!$A$2:$D$1046,2,0))</f>
        <v/>
      </c>
      <c r="C216" s="34"/>
      <c r="D216" s="34"/>
      <c r="E216" s="50"/>
      <c r="F216" s="34"/>
      <c r="G216" s="34"/>
      <c r="H216" s="34"/>
      <c r="I216" s="34"/>
      <c r="J216" s="34"/>
      <c r="K216" s="34"/>
      <c r="L216" s="34"/>
      <c r="M216" s="34"/>
      <c r="N216" s="58"/>
      <c r="O216" s="58"/>
      <c r="P216" s="58"/>
      <c r="Q216" s="58"/>
      <c r="R216" s="50"/>
      <c r="S216" s="50"/>
      <c r="T216" s="60" t="str">
        <f>IF(ISBLANK(A216),".00",VLOOKUP(A216,'Danh mục'!$A$2:$D$1046,3,0))</f>
        <v>.00</v>
      </c>
      <c r="U216" s="60" t="str">
        <f>IF(ISBLANK(A216),".00",VLOOKUP(A216,'Danh mục'!$A$2:$D$1046,4,0))</f>
        <v>.00</v>
      </c>
      <c r="V216" s="35">
        <f t="shared" si="18"/>
        <v>0</v>
      </c>
      <c r="W216" s="38">
        <f t="shared" si="22"/>
        <v>0</v>
      </c>
      <c r="X216" s="39"/>
      <c r="Y216" s="58"/>
      <c r="Z216" s="35">
        <f t="shared" si="19"/>
        <v>0</v>
      </c>
      <c r="AA216" s="34"/>
      <c r="AB216" s="40"/>
      <c r="AC216" s="35">
        <f t="shared" si="20"/>
        <v>0</v>
      </c>
      <c r="AD216" s="35">
        <f t="shared" si="23"/>
        <v>0</v>
      </c>
      <c r="AE216" s="54"/>
      <c r="AF216" s="40"/>
      <c r="AG216" s="37"/>
      <c r="AH216" s="35">
        <f t="shared" si="21"/>
        <v>0</v>
      </c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56" t="str">
        <f>IFERROR(VLOOKUP('Tài sản cố định'!AT216,'Danh mục'!$U$2:$V$500,2,0),"")</f>
        <v/>
      </c>
      <c r="AV216" s="34"/>
      <c r="AW216" s="34"/>
      <c r="AX216" s="50"/>
      <c r="AY216" s="50"/>
    </row>
    <row r="217" spans="1:51" s="36" customFormat="1" ht="15.75">
      <c r="A217" s="34"/>
      <c r="B217" s="57" t="str">
        <f>IF(ISBLANK(A217),"",VLOOKUP(A217,'Danh mục'!$A$2:$D$1046,2,0))</f>
        <v/>
      </c>
      <c r="C217" s="34"/>
      <c r="D217" s="34"/>
      <c r="E217" s="50"/>
      <c r="F217" s="34"/>
      <c r="G217" s="34"/>
      <c r="H217" s="34"/>
      <c r="I217" s="34"/>
      <c r="J217" s="34"/>
      <c r="K217" s="34"/>
      <c r="L217" s="34"/>
      <c r="M217" s="34"/>
      <c r="N217" s="58"/>
      <c r="O217" s="58"/>
      <c r="P217" s="58"/>
      <c r="Q217" s="58"/>
      <c r="R217" s="50"/>
      <c r="S217" s="50"/>
      <c r="T217" s="60" t="str">
        <f>IF(ISBLANK(A217),".00",VLOOKUP(A217,'Danh mục'!$A$2:$D$1046,3,0))</f>
        <v>.00</v>
      </c>
      <c r="U217" s="60" t="str">
        <f>IF(ISBLANK(A217),".00",VLOOKUP(A217,'Danh mục'!$A$2:$D$1046,4,0))</f>
        <v>.00</v>
      </c>
      <c r="V217" s="35">
        <f t="shared" si="18"/>
        <v>0</v>
      </c>
      <c r="W217" s="38">
        <f t="shared" si="22"/>
        <v>0</v>
      </c>
      <c r="X217" s="39"/>
      <c r="Y217" s="58"/>
      <c r="Z217" s="35">
        <f t="shared" si="19"/>
        <v>0</v>
      </c>
      <c r="AA217" s="34"/>
      <c r="AB217" s="40"/>
      <c r="AC217" s="35">
        <f t="shared" si="20"/>
        <v>0</v>
      </c>
      <c r="AD217" s="35">
        <f t="shared" si="23"/>
        <v>0</v>
      </c>
      <c r="AE217" s="54"/>
      <c r="AF217" s="40"/>
      <c r="AG217" s="37"/>
      <c r="AH217" s="35">
        <f t="shared" si="21"/>
        <v>0</v>
      </c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56" t="str">
        <f>IFERROR(VLOOKUP('Tài sản cố định'!AT217,'Danh mục'!$U$2:$V$500,2,0),"")</f>
        <v/>
      </c>
      <c r="AV217" s="34"/>
      <c r="AW217" s="34"/>
      <c r="AX217" s="50"/>
      <c r="AY217" s="50"/>
    </row>
    <row r="218" spans="1:51" s="36" customFormat="1" ht="15.75">
      <c r="A218" s="34"/>
      <c r="B218" s="57" t="str">
        <f>IF(ISBLANK(A218),"",VLOOKUP(A218,'Danh mục'!$A$2:$D$1046,2,0))</f>
        <v/>
      </c>
      <c r="C218" s="34"/>
      <c r="D218" s="34"/>
      <c r="E218" s="50"/>
      <c r="F218" s="34"/>
      <c r="G218" s="34"/>
      <c r="H218" s="34"/>
      <c r="I218" s="34"/>
      <c r="J218" s="34"/>
      <c r="K218" s="34"/>
      <c r="L218" s="34"/>
      <c r="M218" s="34"/>
      <c r="N218" s="58"/>
      <c r="O218" s="58"/>
      <c r="P218" s="58"/>
      <c r="Q218" s="58"/>
      <c r="R218" s="50"/>
      <c r="S218" s="50"/>
      <c r="T218" s="60" t="str">
        <f>IF(ISBLANK(A218),".00",VLOOKUP(A218,'Danh mục'!$A$2:$D$1046,3,0))</f>
        <v>.00</v>
      </c>
      <c r="U218" s="60" t="str">
        <f>IF(ISBLANK(A218),".00",VLOOKUP(A218,'Danh mục'!$A$2:$D$1046,4,0))</f>
        <v>.00</v>
      </c>
      <c r="V218" s="35">
        <f t="shared" si="18"/>
        <v>0</v>
      </c>
      <c r="W218" s="38">
        <f t="shared" si="22"/>
        <v>0</v>
      </c>
      <c r="X218" s="39"/>
      <c r="Y218" s="58"/>
      <c r="Z218" s="35">
        <f t="shared" si="19"/>
        <v>0</v>
      </c>
      <c r="AA218" s="34"/>
      <c r="AB218" s="40"/>
      <c r="AC218" s="35">
        <f t="shared" si="20"/>
        <v>0</v>
      </c>
      <c r="AD218" s="35">
        <f t="shared" si="23"/>
        <v>0</v>
      </c>
      <c r="AE218" s="54"/>
      <c r="AF218" s="40"/>
      <c r="AG218" s="37"/>
      <c r="AH218" s="35">
        <f t="shared" si="21"/>
        <v>0</v>
      </c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56" t="str">
        <f>IFERROR(VLOOKUP('Tài sản cố định'!AT218,'Danh mục'!$U$2:$V$500,2,0),"")</f>
        <v/>
      </c>
      <c r="AV218" s="34"/>
      <c r="AW218" s="34"/>
      <c r="AX218" s="50"/>
      <c r="AY218" s="50"/>
    </row>
    <row r="219" spans="1:51" s="36" customFormat="1" ht="15.75">
      <c r="A219" s="34"/>
      <c r="B219" s="57" t="str">
        <f>IF(ISBLANK(A219),"",VLOOKUP(A219,'Danh mục'!$A$2:$D$1046,2,0))</f>
        <v/>
      </c>
      <c r="C219" s="34"/>
      <c r="D219" s="34"/>
      <c r="E219" s="50"/>
      <c r="F219" s="34"/>
      <c r="G219" s="34"/>
      <c r="H219" s="34"/>
      <c r="I219" s="34"/>
      <c r="J219" s="34"/>
      <c r="K219" s="34"/>
      <c r="L219" s="34"/>
      <c r="M219" s="34"/>
      <c r="N219" s="58"/>
      <c r="O219" s="58"/>
      <c r="P219" s="58"/>
      <c r="Q219" s="58"/>
      <c r="R219" s="50"/>
      <c r="S219" s="50"/>
      <c r="T219" s="60" t="str">
        <f>IF(ISBLANK(A219),".00",VLOOKUP(A219,'Danh mục'!$A$2:$D$1046,3,0))</f>
        <v>.00</v>
      </c>
      <c r="U219" s="60" t="str">
        <f>IF(ISBLANK(A219),".00",VLOOKUP(A219,'Danh mục'!$A$2:$D$1046,4,0))</f>
        <v>.00</v>
      </c>
      <c r="V219" s="35">
        <f t="shared" si="18"/>
        <v>0</v>
      </c>
      <c r="W219" s="38">
        <f t="shared" si="22"/>
        <v>0</v>
      </c>
      <c r="X219" s="39"/>
      <c r="Y219" s="58"/>
      <c r="Z219" s="35">
        <f t="shared" si="19"/>
        <v>0</v>
      </c>
      <c r="AA219" s="34"/>
      <c r="AB219" s="40"/>
      <c r="AC219" s="35">
        <f t="shared" si="20"/>
        <v>0</v>
      </c>
      <c r="AD219" s="35">
        <f t="shared" si="23"/>
        <v>0</v>
      </c>
      <c r="AE219" s="54"/>
      <c r="AF219" s="40"/>
      <c r="AG219" s="37"/>
      <c r="AH219" s="35">
        <f t="shared" si="21"/>
        <v>0</v>
      </c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56" t="str">
        <f>IFERROR(VLOOKUP('Tài sản cố định'!AT219,'Danh mục'!$U$2:$V$500,2,0),"")</f>
        <v/>
      </c>
      <c r="AV219" s="34"/>
      <c r="AW219" s="34"/>
      <c r="AX219" s="50"/>
      <c r="AY219" s="50"/>
    </row>
    <row r="220" spans="1:51" s="36" customFormat="1" ht="15.75">
      <c r="A220" s="34"/>
      <c r="B220" s="57" t="str">
        <f>IF(ISBLANK(A220),"",VLOOKUP(A220,'Danh mục'!$A$2:$D$1046,2,0))</f>
        <v/>
      </c>
      <c r="C220" s="34"/>
      <c r="D220" s="34"/>
      <c r="E220" s="50"/>
      <c r="F220" s="34"/>
      <c r="G220" s="34"/>
      <c r="H220" s="34"/>
      <c r="I220" s="34"/>
      <c r="J220" s="34"/>
      <c r="K220" s="34"/>
      <c r="L220" s="34"/>
      <c r="M220" s="34"/>
      <c r="N220" s="58"/>
      <c r="O220" s="58"/>
      <c r="P220" s="58"/>
      <c r="Q220" s="58"/>
      <c r="R220" s="50"/>
      <c r="S220" s="50"/>
      <c r="T220" s="60" t="str">
        <f>IF(ISBLANK(A220),".00",VLOOKUP(A220,'Danh mục'!$A$2:$D$1046,3,0))</f>
        <v>.00</v>
      </c>
      <c r="U220" s="60" t="str">
        <f>IF(ISBLANK(A220),".00",VLOOKUP(A220,'Danh mục'!$A$2:$D$1046,4,0))</f>
        <v>.00</v>
      </c>
      <c r="V220" s="35">
        <f t="shared" si="18"/>
        <v>0</v>
      </c>
      <c r="W220" s="38">
        <f t="shared" si="22"/>
        <v>0</v>
      </c>
      <c r="X220" s="39"/>
      <c r="Y220" s="58"/>
      <c r="Z220" s="35">
        <f t="shared" si="19"/>
        <v>0</v>
      </c>
      <c r="AA220" s="34"/>
      <c r="AB220" s="40"/>
      <c r="AC220" s="35">
        <f t="shared" si="20"/>
        <v>0</v>
      </c>
      <c r="AD220" s="35">
        <f t="shared" si="23"/>
        <v>0</v>
      </c>
      <c r="AE220" s="54"/>
      <c r="AF220" s="40"/>
      <c r="AG220" s="37"/>
      <c r="AH220" s="35">
        <f t="shared" si="21"/>
        <v>0</v>
      </c>
      <c r="AI220" s="34"/>
      <c r="AJ220" s="34"/>
      <c r="AK220" s="34"/>
      <c r="AL220" s="34"/>
      <c r="AM220" s="34"/>
      <c r="AN220" s="34"/>
      <c r="AO220" s="34"/>
      <c r="AP220" s="34"/>
      <c r="AQ220" s="34"/>
      <c r="AR220" s="34"/>
      <c r="AS220" s="34"/>
      <c r="AT220" s="34"/>
      <c r="AU220" s="56" t="str">
        <f>IFERROR(VLOOKUP('Tài sản cố định'!AT220,'Danh mục'!$U$2:$V$500,2,0),"")</f>
        <v/>
      </c>
      <c r="AV220" s="34"/>
      <c r="AW220" s="34"/>
      <c r="AX220" s="50"/>
      <c r="AY220" s="50"/>
    </row>
    <row r="221" spans="1:51" s="36" customFormat="1" ht="15.75">
      <c r="A221" s="34"/>
      <c r="B221" s="57" t="str">
        <f>IF(ISBLANK(A221),"",VLOOKUP(A221,'Danh mục'!$A$2:$D$1046,2,0))</f>
        <v/>
      </c>
      <c r="C221" s="34"/>
      <c r="D221" s="34"/>
      <c r="E221" s="50"/>
      <c r="F221" s="34"/>
      <c r="G221" s="34"/>
      <c r="H221" s="34"/>
      <c r="I221" s="34"/>
      <c r="J221" s="34"/>
      <c r="K221" s="34"/>
      <c r="L221" s="34"/>
      <c r="M221" s="34"/>
      <c r="N221" s="58"/>
      <c r="O221" s="58"/>
      <c r="P221" s="58"/>
      <c r="Q221" s="58"/>
      <c r="R221" s="50"/>
      <c r="S221" s="50"/>
      <c r="T221" s="60" t="str">
        <f>IF(ISBLANK(A221),".00",VLOOKUP(A221,'Danh mục'!$A$2:$D$1046,3,0))</f>
        <v>.00</v>
      </c>
      <c r="U221" s="60" t="str">
        <f>IF(ISBLANK(A221),".00",VLOOKUP(A221,'Danh mục'!$A$2:$D$1046,4,0))</f>
        <v>.00</v>
      </c>
      <c r="V221" s="35">
        <f t="shared" si="18"/>
        <v>0</v>
      </c>
      <c r="W221" s="38">
        <f t="shared" si="22"/>
        <v>0</v>
      </c>
      <c r="X221" s="39"/>
      <c r="Y221" s="58"/>
      <c r="Z221" s="35">
        <f t="shared" si="19"/>
        <v>0</v>
      </c>
      <c r="AA221" s="34"/>
      <c r="AB221" s="40"/>
      <c r="AC221" s="35">
        <f t="shared" si="20"/>
        <v>0</v>
      </c>
      <c r="AD221" s="35">
        <f t="shared" si="23"/>
        <v>0</v>
      </c>
      <c r="AE221" s="54"/>
      <c r="AF221" s="40"/>
      <c r="AG221" s="37"/>
      <c r="AH221" s="35">
        <f t="shared" si="21"/>
        <v>0</v>
      </c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56" t="str">
        <f>IFERROR(VLOOKUP('Tài sản cố định'!AT221,'Danh mục'!$U$2:$V$500,2,0),"")</f>
        <v/>
      </c>
      <c r="AV221" s="34"/>
      <c r="AW221" s="34"/>
      <c r="AX221" s="50"/>
      <c r="AY221" s="50"/>
    </row>
    <row r="222" spans="1:51" s="36" customFormat="1" ht="15.75">
      <c r="A222" s="34"/>
      <c r="B222" s="57" t="str">
        <f>IF(ISBLANK(A222),"",VLOOKUP(A222,'Danh mục'!$A$2:$D$1046,2,0))</f>
        <v/>
      </c>
      <c r="C222" s="34"/>
      <c r="D222" s="34"/>
      <c r="E222" s="50"/>
      <c r="F222" s="34"/>
      <c r="G222" s="34"/>
      <c r="H222" s="34"/>
      <c r="I222" s="34"/>
      <c r="J222" s="34"/>
      <c r="K222" s="34"/>
      <c r="L222" s="34"/>
      <c r="M222" s="34"/>
      <c r="N222" s="58"/>
      <c r="O222" s="58"/>
      <c r="P222" s="58"/>
      <c r="Q222" s="58"/>
      <c r="R222" s="50"/>
      <c r="S222" s="50"/>
      <c r="T222" s="60" t="str">
        <f>IF(ISBLANK(A222),".00",VLOOKUP(A222,'Danh mục'!$A$2:$D$1046,3,0))</f>
        <v>.00</v>
      </c>
      <c r="U222" s="60" t="str">
        <f>IF(ISBLANK(A222),".00",VLOOKUP(A222,'Danh mục'!$A$2:$D$1046,4,0))</f>
        <v>.00</v>
      </c>
      <c r="V222" s="35">
        <f t="shared" si="18"/>
        <v>0</v>
      </c>
      <c r="W222" s="38">
        <f t="shared" si="22"/>
        <v>0</v>
      </c>
      <c r="X222" s="39"/>
      <c r="Y222" s="58"/>
      <c r="Z222" s="35">
        <f t="shared" si="19"/>
        <v>0</v>
      </c>
      <c r="AA222" s="34"/>
      <c r="AB222" s="40"/>
      <c r="AC222" s="35">
        <f t="shared" si="20"/>
        <v>0</v>
      </c>
      <c r="AD222" s="35">
        <f t="shared" si="23"/>
        <v>0</v>
      </c>
      <c r="AE222" s="54"/>
      <c r="AF222" s="40"/>
      <c r="AG222" s="37"/>
      <c r="AH222" s="35">
        <f t="shared" si="21"/>
        <v>0</v>
      </c>
      <c r="AI222" s="34"/>
      <c r="AJ222" s="34"/>
      <c r="AK222" s="34"/>
      <c r="AL222" s="34"/>
      <c r="AM222" s="34"/>
      <c r="AN222" s="34"/>
      <c r="AO222" s="34"/>
      <c r="AP222" s="34"/>
      <c r="AQ222" s="34"/>
      <c r="AR222" s="34"/>
      <c r="AS222" s="34"/>
      <c r="AT222" s="34"/>
      <c r="AU222" s="56" t="str">
        <f>IFERROR(VLOOKUP('Tài sản cố định'!AT222,'Danh mục'!$U$2:$V$500,2,0),"")</f>
        <v/>
      </c>
      <c r="AV222" s="34"/>
      <c r="AW222" s="34"/>
      <c r="AX222" s="50"/>
      <c r="AY222" s="50"/>
    </row>
    <row r="223" spans="1:51" s="36" customFormat="1" ht="15.75">
      <c r="A223" s="34"/>
      <c r="B223" s="57" t="str">
        <f>IF(ISBLANK(A223),"",VLOOKUP(A223,'Danh mục'!$A$2:$D$1046,2,0))</f>
        <v/>
      </c>
      <c r="C223" s="34"/>
      <c r="D223" s="34"/>
      <c r="E223" s="50"/>
      <c r="F223" s="34"/>
      <c r="G223" s="34"/>
      <c r="H223" s="34"/>
      <c r="I223" s="34"/>
      <c r="J223" s="34"/>
      <c r="K223" s="34"/>
      <c r="L223" s="34"/>
      <c r="M223" s="34"/>
      <c r="N223" s="58"/>
      <c r="O223" s="58"/>
      <c r="P223" s="58"/>
      <c r="Q223" s="58"/>
      <c r="R223" s="50"/>
      <c r="S223" s="50"/>
      <c r="T223" s="60" t="str">
        <f>IF(ISBLANK(A223),".00",VLOOKUP(A223,'Danh mục'!$A$2:$D$1046,3,0))</f>
        <v>.00</v>
      </c>
      <c r="U223" s="60" t="str">
        <f>IF(ISBLANK(A223),".00",VLOOKUP(A223,'Danh mục'!$A$2:$D$1046,4,0))</f>
        <v>.00</v>
      </c>
      <c r="V223" s="35">
        <f t="shared" si="18"/>
        <v>0</v>
      </c>
      <c r="W223" s="38">
        <f t="shared" si="22"/>
        <v>0</v>
      </c>
      <c r="X223" s="39"/>
      <c r="Y223" s="58"/>
      <c r="Z223" s="35">
        <f t="shared" si="19"/>
        <v>0</v>
      </c>
      <c r="AA223" s="34"/>
      <c r="AB223" s="40"/>
      <c r="AC223" s="35">
        <f t="shared" si="20"/>
        <v>0</v>
      </c>
      <c r="AD223" s="35">
        <f t="shared" si="23"/>
        <v>0</v>
      </c>
      <c r="AE223" s="54"/>
      <c r="AF223" s="40"/>
      <c r="AG223" s="37"/>
      <c r="AH223" s="35">
        <f t="shared" si="21"/>
        <v>0</v>
      </c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56" t="str">
        <f>IFERROR(VLOOKUP('Tài sản cố định'!AT223,'Danh mục'!$U$2:$V$500,2,0),"")</f>
        <v/>
      </c>
      <c r="AV223" s="34"/>
      <c r="AW223" s="34"/>
      <c r="AX223" s="50"/>
      <c r="AY223" s="50"/>
    </row>
    <row r="224" spans="1:51" s="36" customFormat="1" ht="15.75">
      <c r="A224" s="34"/>
      <c r="B224" s="57" t="str">
        <f>IF(ISBLANK(A224),"",VLOOKUP(A224,'Danh mục'!$A$2:$D$1046,2,0))</f>
        <v/>
      </c>
      <c r="C224" s="34"/>
      <c r="D224" s="34"/>
      <c r="E224" s="50"/>
      <c r="F224" s="34"/>
      <c r="G224" s="34"/>
      <c r="H224" s="34"/>
      <c r="I224" s="34"/>
      <c r="J224" s="34"/>
      <c r="K224" s="34"/>
      <c r="L224" s="34"/>
      <c r="M224" s="34"/>
      <c r="N224" s="58"/>
      <c r="O224" s="58"/>
      <c r="P224" s="58"/>
      <c r="Q224" s="58"/>
      <c r="R224" s="50"/>
      <c r="S224" s="50"/>
      <c r="T224" s="60" t="str">
        <f>IF(ISBLANK(A224),".00",VLOOKUP(A224,'Danh mục'!$A$2:$D$1046,3,0))</f>
        <v>.00</v>
      </c>
      <c r="U224" s="60" t="str">
        <f>IF(ISBLANK(A224),".00",VLOOKUP(A224,'Danh mục'!$A$2:$D$1046,4,0))</f>
        <v>.00</v>
      </c>
      <c r="V224" s="35">
        <f t="shared" si="18"/>
        <v>0</v>
      </c>
      <c r="W224" s="38">
        <f t="shared" si="22"/>
        <v>0</v>
      </c>
      <c r="X224" s="39"/>
      <c r="Y224" s="58"/>
      <c r="Z224" s="35">
        <f t="shared" si="19"/>
        <v>0</v>
      </c>
      <c r="AA224" s="34"/>
      <c r="AB224" s="40"/>
      <c r="AC224" s="35">
        <f t="shared" si="20"/>
        <v>0</v>
      </c>
      <c r="AD224" s="35">
        <f t="shared" si="23"/>
        <v>0</v>
      </c>
      <c r="AE224" s="54"/>
      <c r="AF224" s="40"/>
      <c r="AG224" s="37"/>
      <c r="AH224" s="35">
        <f t="shared" si="21"/>
        <v>0</v>
      </c>
      <c r="AI224" s="34"/>
      <c r="AJ224" s="34"/>
      <c r="AK224" s="34"/>
      <c r="AL224" s="34"/>
      <c r="AM224" s="34"/>
      <c r="AN224" s="34"/>
      <c r="AO224" s="34"/>
      <c r="AP224" s="34"/>
      <c r="AQ224" s="34"/>
      <c r="AR224" s="34"/>
      <c r="AS224" s="34"/>
      <c r="AT224" s="34"/>
      <c r="AU224" s="56" t="str">
        <f>IFERROR(VLOOKUP('Tài sản cố định'!AT224,'Danh mục'!$U$2:$V$500,2,0),"")</f>
        <v/>
      </c>
      <c r="AV224" s="34"/>
      <c r="AW224" s="34"/>
      <c r="AX224" s="50"/>
      <c r="AY224" s="50"/>
    </row>
    <row r="225" spans="1:51" s="36" customFormat="1" ht="15.75">
      <c r="A225" s="34"/>
      <c r="B225" s="57" t="str">
        <f>IF(ISBLANK(A225),"",VLOOKUP(A225,'Danh mục'!$A$2:$D$1046,2,0))</f>
        <v/>
      </c>
      <c r="C225" s="34"/>
      <c r="D225" s="34"/>
      <c r="E225" s="50"/>
      <c r="F225" s="34"/>
      <c r="G225" s="34"/>
      <c r="H225" s="34"/>
      <c r="I225" s="34"/>
      <c r="J225" s="34"/>
      <c r="K225" s="34"/>
      <c r="L225" s="34"/>
      <c r="M225" s="34"/>
      <c r="N225" s="58"/>
      <c r="O225" s="58"/>
      <c r="P225" s="58"/>
      <c r="Q225" s="58"/>
      <c r="R225" s="50"/>
      <c r="S225" s="50"/>
      <c r="T225" s="60" t="str">
        <f>IF(ISBLANK(A225),".00",VLOOKUP(A225,'Danh mục'!$A$2:$D$1046,3,0))</f>
        <v>.00</v>
      </c>
      <c r="U225" s="60" t="str">
        <f>IF(ISBLANK(A225),".00",VLOOKUP(A225,'Danh mục'!$A$2:$D$1046,4,0))</f>
        <v>.00</v>
      </c>
      <c r="V225" s="35">
        <f t="shared" si="18"/>
        <v>0</v>
      </c>
      <c r="W225" s="38">
        <f t="shared" si="22"/>
        <v>0</v>
      </c>
      <c r="X225" s="39"/>
      <c r="Y225" s="58"/>
      <c r="Z225" s="35">
        <f t="shared" si="19"/>
        <v>0</v>
      </c>
      <c r="AA225" s="34"/>
      <c r="AB225" s="40"/>
      <c r="AC225" s="35">
        <f t="shared" si="20"/>
        <v>0</v>
      </c>
      <c r="AD225" s="35">
        <f t="shared" si="23"/>
        <v>0</v>
      </c>
      <c r="AE225" s="54"/>
      <c r="AF225" s="40"/>
      <c r="AG225" s="37"/>
      <c r="AH225" s="35">
        <f t="shared" si="21"/>
        <v>0</v>
      </c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56" t="str">
        <f>IFERROR(VLOOKUP('Tài sản cố định'!AT225,'Danh mục'!$U$2:$V$500,2,0),"")</f>
        <v/>
      </c>
      <c r="AV225" s="34"/>
      <c r="AW225" s="34"/>
      <c r="AX225" s="50"/>
      <c r="AY225" s="50"/>
    </row>
    <row r="226" spans="1:51" s="36" customFormat="1" ht="15.75">
      <c r="A226" s="34"/>
      <c r="B226" s="57" t="str">
        <f>IF(ISBLANK(A226),"",VLOOKUP(A226,'Danh mục'!$A$2:$D$1046,2,0))</f>
        <v/>
      </c>
      <c r="C226" s="34"/>
      <c r="D226" s="34"/>
      <c r="E226" s="50"/>
      <c r="F226" s="34"/>
      <c r="G226" s="34"/>
      <c r="H226" s="34"/>
      <c r="I226" s="34"/>
      <c r="J226" s="34"/>
      <c r="K226" s="34"/>
      <c r="L226" s="34"/>
      <c r="M226" s="34"/>
      <c r="N226" s="58"/>
      <c r="O226" s="58"/>
      <c r="P226" s="58"/>
      <c r="Q226" s="58"/>
      <c r="R226" s="50"/>
      <c r="S226" s="50"/>
      <c r="T226" s="60" t="str">
        <f>IF(ISBLANK(A226),".00",VLOOKUP(A226,'Danh mục'!$A$2:$D$1046,3,0))</f>
        <v>.00</v>
      </c>
      <c r="U226" s="60" t="str">
        <f>IF(ISBLANK(A226),".00",VLOOKUP(A226,'Danh mục'!$A$2:$D$1046,4,0))</f>
        <v>.00</v>
      </c>
      <c r="V226" s="35">
        <f t="shared" si="18"/>
        <v>0</v>
      </c>
      <c r="W226" s="38">
        <f t="shared" si="22"/>
        <v>0</v>
      </c>
      <c r="X226" s="39"/>
      <c r="Y226" s="58"/>
      <c r="Z226" s="35">
        <f t="shared" si="19"/>
        <v>0</v>
      </c>
      <c r="AA226" s="34"/>
      <c r="AB226" s="40"/>
      <c r="AC226" s="35">
        <f t="shared" si="20"/>
        <v>0</v>
      </c>
      <c r="AD226" s="35">
        <f t="shared" si="23"/>
        <v>0</v>
      </c>
      <c r="AE226" s="54"/>
      <c r="AF226" s="40"/>
      <c r="AG226" s="37"/>
      <c r="AH226" s="35">
        <f t="shared" si="21"/>
        <v>0</v>
      </c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56" t="str">
        <f>IFERROR(VLOOKUP('Tài sản cố định'!AT226,'Danh mục'!$U$2:$V$500,2,0),"")</f>
        <v/>
      </c>
      <c r="AV226" s="34"/>
      <c r="AW226" s="34"/>
      <c r="AX226" s="50"/>
      <c r="AY226" s="50"/>
    </row>
    <row r="227" spans="1:51" s="36" customFormat="1" ht="15.75">
      <c r="A227" s="34"/>
      <c r="B227" s="57" t="str">
        <f>IF(ISBLANK(A227),"",VLOOKUP(A227,'Danh mục'!$A$2:$D$1046,2,0))</f>
        <v/>
      </c>
      <c r="C227" s="34"/>
      <c r="D227" s="34"/>
      <c r="E227" s="50"/>
      <c r="F227" s="34"/>
      <c r="G227" s="34"/>
      <c r="H227" s="34"/>
      <c r="I227" s="34"/>
      <c r="J227" s="34"/>
      <c r="K227" s="34"/>
      <c r="L227" s="34"/>
      <c r="M227" s="34"/>
      <c r="N227" s="58"/>
      <c r="O227" s="58"/>
      <c r="P227" s="58"/>
      <c r="Q227" s="58"/>
      <c r="R227" s="50"/>
      <c r="S227" s="50"/>
      <c r="T227" s="60" t="str">
        <f>IF(ISBLANK(A227),".00",VLOOKUP(A227,'Danh mục'!$A$2:$D$1046,3,0))</f>
        <v>.00</v>
      </c>
      <c r="U227" s="60" t="str">
        <f>IF(ISBLANK(A227),".00",VLOOKUP(A227,'Danh mục'!$A$2:$D$1046,4,0))</f>
        <v>.00</v>
      </c>
      <c r="V227" s="35">
        <f t="shared" si="18"/>
        <v>0</v>
      </c>
      <c r="W227" s="38">
        <f t="shared" si="22"/>
        <v>0</v>
      </c>
      <c r="X227" s="39"/>
      <c r="Y227" s="58"/>
      <c r="Z227" s="35">
        <f t="shared" si="19"/>
        <v>0</v>
      </c>
      <c r="AA227" s="34"/>
      <c r="AB227" s="40"/>
      <c r="AC227" s="35">
        <f t="shared" si="20"/>
        <v>0</v>
      </c>
      <c r="AD227" s="35">
        <f t="shared" si="23"/>
        <v>0</v>
      </c>
      <c r="AE227" s="54"/>
      <c r="AF227" s="40"/>
      <c r="AG227" s="37"/>
      <c r="AH227" s="35">
        <f t="shared" si="21"/>
        <v>0</v>
      </c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56" t="str">
        <f>IFERROR(VLOOKUP('Tài sản cố định'!AT227,'Danh mục'!$U$2:$V$500,2,0),"")</f>
        <v/>
      </c>
      <c r="AV227" s="34"/>
      <c r="AW227" s="34"/>
      <c r="AX227" s="50"/>
      <c r="AY227" s="50"/>
    </row>
    <row r="228" spans="1:51" s="36" customFormat="1" ht="15.75">
      <c r="A228" s="34"/>
      <c r="B228" s="57" t="str">
        <f>IF(ISBLANK(A228),"",VLOOKUP(A228,'Danh mục'!$A$2:$D$1046,2,0))</f>
        <v/>
      </c>
      <c r="C228" s="34"/>
      <c r="D228" s="34"/>
      <c r="E228" s="50"/>
      <c r="F228" s="34"/>
      <c r="G228" s="34"/>
      <c r="H228" s="34"/>
      <c r="I228" s="34"/>
      <c r="J228" s="34"/>
      <c r="K228" s="34"/>
      <c r="L228" s="34"/>
      <c r="M228" s="34"/>
      <c r="N228" s="58"/>
      <c r="O228" s="58"/>
      <c r="P228" s="58"/>
      <c r="Q228" s="58"/>
      <c r="R228" s="50"/>
      <c r="S228" s="50"/>
      <c r="T228" s="60" t="str">
        <f>IF(ISBLANK(A228),".00",VLOOKUP(A228,'Danh mục'!$A$2:$D$1046,3,0))</f>
        <v>.00</v>
      </c>
      <c r="U228" s="60" t="str">
        <f>IF(ISBLANK(A228),".00",VLOOKUP(A228,'Danh mục'!$A$2:$D$1046,4,0))</f>
        <v>.00</v>
      </c>
      <c r="V228" s="35">
        <f t="shared" si="18"/>
        <v>0</v>
      </c>
      <c r="W228" s="38">
        <f t="shared" si="22"/>
        <v>0</v>
      </c>
      <c r="X228" s="39"/>
      <c r="Y228" s="58"/>
      <c r="Z228" s="35">
        <f t="shared" si="19"/>
        <v>0</v>
      </c>
      <c r="AA228" s="34"/>
      <c r="AB228" s="40"/>
      <c r="AC228" s="35">
        <f t="shared" si="20"/>
        <v>0</v>
      </c>
      <c r="AD228" s="35">
        <f t="shared" si="23"/>
        <v>0</v>
      </c>
      <c r="AE228" s="54"/>
      <c r="AF228" s="40"/>
      <c r="AG228" s="37"/>
      <c r="AH228" s="35">
        <f t="shared" si="21"/>
        <v>0</v>
      </c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56" t="str">
        <f>IFERROR(VLOOKUP('Tài sản cố định'!AT228,'Danh mục'!$U$2:$V$500,2,0),"")</f>
        <v/>
      </c>
      <c r="AV228" s="34"/>
      <c r="AW228" s="34"/>
      <c r="AX228" s="50"/>
      <c r="AY228" s="50"/>
    </row>
    <row r="229" spans="1:51" s="36" customFormat="1" ht="15.75">
      <c r="A229" s="34"/>
      <c r="B229" s="57" t="str">
        <f>IF(ISBLANK(A229),"",VLOOKUP(A229,'Danh mục'!$A$2:$D$1046,2,0))</f>
        <v/>
      </c>
      <c r="C229" s="34"/>
      <c r="D229" s="34"/>
      <c r="E229" s="50"/>
      <c r="F229" s="34"/>
      <c r="G229" s="34"/>
      <c r="H229" s="34"/>
      <c r="I229" s="34"/>
      <c r="J229" s="34"/>
      <c r="K229" s="34"/>
      <c r="L229" s="34"/>
      <c r="M229" s="34"/>
      <c r="N229" s="58"/>
      <c r="O229" s="58"/>
      <c r="P229" s="58"/>
      <c r="Q229" s="58"/>
      <c r="R229" s="50"/>
      <c r="S229" s="50"/>
      <c r="T229" s="60" t="str">
        <f>IF(ISBLANK(A229),".00",VLOOKUP(A229,'Danh mục'!$A$2:$D$1046,3,0))</f>
        <v>.00</v>
      </c>
      <c r="U229" s="60" t="str">
        <f>IF(ISBLANK(A229),".00",VLOOKUP(A229,'Danh mục'!$A$2:$D$1046,4,0))</f>
        <v>.00</v>
      </c>
      <c r="V229" s="35">
        <f t="shared" si="18"/>
        <v>0</v>
      </c>
      <c r="W229" s="38">
        <f t="shared" si="22"/>
        <v>0</v>
      </c>
      <c r="X229" s="39"/>
      <c r="Y229" s="58"/>
      <c r="Z229" s="35">
        <f t="shared" si="19"/>
        <v>0</v>
      </c>
      <c r="AA229" s="34"/>
      <c r="AB229" s="40"/>
      <c r="AC229" s="35">
        <f t="shared" si="20"/>
        <v>0</v>
      </c>
      <c r="AD229" s="35">
        <f t="shared" si="23"/>
        <v>0</v>
      </c>
      <c r="AE229" s="54"/>
      <c r="AF229" s="40"/>
      <c r="AG229" s="37"/>
      <c r="AH229" s="35">
        <f t="shared" si="21"/>
        <v>0</v>
      </c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56" t="str">
        <f>IFERROR(VLOOKUP('Tài sản cố định'!AT229,'Danh mục'!$U$2:$V$500,2,0),"")</f>
        <v/>
      </c>
      <c r="AV229" s="34"/>
      <c r="AW229" s="34"/>
      <c r="AX229" s="50"/>
      <c r="AY229" s="50"/>
    </row>
    <row r="230" spans="1:51" s="36" customFormat="1" ht="15.75">
      <c r="A230" s="34"/>
      <c r="B230" s="57" t="str">
        <f>IF(ISBLANK(A230),"",VLOOKUP(A230,'Danh mục'!$A$2:$D$1046,2,0))</f>
        <v/>
      </c>
      <c r="C230" s="34"/>
      <c r="D230" s="34"/>
      <c r="E230" s="50"/>
      <c r="F230" s="34"/>
      <c r="G230" s="34"/>
      <c r="H230" s="34"/>
      <c r="I230" s="34"/>
      <c r="J230" s="34"/>
      <c r="K230" s="34"/>
      <c r="L230" s="34"/>
      <c r="M230" s="34"/>
      <c r="N230" s="58"/>
      <c r="O230" s="58"/>
      <c r="P230" s="58"/>
      <c r="Q230" s="58"/>
      <c r="R230" s="50"/>
      <c r="S230" s="50"/>
      <c r="T230" s="60" t="str">
        <f>IF(ISBLANK(A230),".00",VLOOKUP(A230,'Danh mục'!$A$2:$D$1046,3,0))</f>
        <v>.00</v>
      </c>
      <c r="U230" s="60" t="str">
        <f>IF(ISBLANK(A230),".00",VLOOKUP(A230,'Danh mục'!$A$2:$D$1046,4,0))</f>
        <v>.00</v>
      </c>
      <c r="V230" s="35">
        <f t="shared" si="18"/>
        <v>0</v>
      </c>
      <c r="W230" s="38">
        <f t="shared" si="22"/>
        <v>0</v>
      </c>
      <c r="X230" s="39"/>
      <c r="Y230" s="58"/>
      <c r="Z230" s="35">
        <f t="shared" si="19"/>
        <v>0</v>
      </c>
      <c r="AA230" s="34"/>
      <c r="AB230" s="40"/>
      <c r="AC230" s="35">
        <f t="shared" si="20"/>
        <v>0</v>
      </c>
      <c r="AD230" s="35">
        <f t="shared" si="23"/>
        <v>0</v>
      </c>
      <c r="AE230" s="54"/>
      <c r="AF230" s="40"/>
      <c r="AG230" s="37"/>
      <c r="AH230" s="35">
        <f t="shared" si="21"/>
        <v>0</v>
      </c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56" t="str">
        <f>IFERROR(VLOOKUP('Tài sản cố định'!AT230,'Danh mục'!$U$2:$V$500,2,0),"")</f>
        <v/>
      </c>
      <c r="AV230" s="34"/>
      <c r="AW230" s="34"/>
      <c r="AX230" s="50"/>
      <c r="AY230" s="50"/>
    </row>
    <row r="231" spans="1:51" s="36" customFormat="1" ht="15.75">
      <c r="A231" s="34"/>
      <c r="B231" s="57" t="str">
        <f>IF(ISBLANK(A231),"",VLOOKUP(A231,'Danh mục'!$A$2:$D$1046,2,0))</f>
        <v/>
      </c>
      <c r="C231" s="34"/>
      <c r="D231" s="34"/>
      <c r="E231" s="50"/>
      <c r="F231" s="34"/>
      <c r="G231" s="34"/>
      <c r="H231" s="34"/>
      <c r="I231" s="34"/>
      <c r="J231" s="34"/>
      <c r="K231" s="34"/>
      <c r="L231" s="34"/>
      <c r="M231" s="34"/>
      <c r="N231" s="58"/>
      <c r="O231" s="58"/>
      <c r="P231" s="58"/>
      <c r="Q231" s="58"/>
      <c r="R231" s="50"/>
      <c r="S231" s="50"/>
      <c r="T231" s="60" t="str">
        <f>IF(ISBLANK(A231),".00",VLOOKUP(A231,'Danh mục'!$A$2:$D$1046,3,0))</f>
        <v>.00</v>
      </c>
      <c r="U231" s="60" t="str">
        <f>IF(ISBLANK(A231),".00",VLOOKUP(A231,'Danh mục'!$A$2:$D$1046,4,0))</f>
        <v>.00</v>
      </c>
      <c r="V231" s="35">
        <f t="shared" si="18"/>
        <v>0</v>
      </c>
      <c r="W231" s="38">
        <f t="shared" si="22"/>
        <v>0</v>
      </c>
      <c r="X231" s="39"/>
      <c r="Y231" s="58"/>
      <c r="Z231" s="35">
        <f t="shared" si="19"/>
        <v>0</v>
      </c>
      <c r="AA231" s="34"/>
      <c r="AB231" s="40"/>
      <c r="AC231" s="35">
        <f t="shared" si="20"/>
        <v>0</v>
      </c>
      <c r="AD231" s="35">
        <f t="shared" si="23"/>
        <v>0</v>
      </c>
      <c r="AE231" s="54"/>
      <c r="AF231" s="40"/>
      <c r="AG231" s="37"/>
      <c r="AH231" s="35">
        <f t="shared" si="21"/>
        <v>0</v>
      </c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56" t="str">
        <f>IFERROR(VLOOKUP('Tài sản cố định'!AT231,'Danh mục'!$U$2:$V$500,2,0),"")</f>
        <v/>
      </c>
      <c r="AV231" s="34"/>
      <c r="AW231" s="34"/>
      <c r="AX231" s="50"/>
      <c r="AY231" s="50"/>
    </row>
    <row r="232" spans="1:51" s="36" customFormat="1" ht="15.75">
      <c r="A232" s="34"/>
      <c r="B232" s="57" t="str">
        <f>IF(ISBLANK(A232),"",VLOOKUP(A232,'Danh mục'!$A$2:$D$1046,2,0))</f>
        <v/>
      </c>
      <c r="C232" s="34"/>
      <c r="D232" s="34"/>
      <c r="E232" s="50"/>
      <c r="F232" s="34"/>
      <c r="G232" s="34"/>
      <c r="H232" s="34"/>
      <c r="I232" s="34"/>
      <c r="J232" s="34"/>
      <c r="K232" s="34"/>
      <c r="L232" s="34"/>
      <c r="M232" s="34"/>
      <c r="N232" s="58"/>
      <c r="O232" s="58"/>
      <c r="P232" s="58"/>
      <c r="Q232" s="58"/>
      <c r="R232" s="50"/>
      <c r="S232" s="50"/>
      <c r="T232" s="60" t="str">
        <f>IF(ISBLANK(A232),".00",VLOOKUP(A232,'Danh mục'!$A$2:$D$1046,3,0))</f>
        <v>.00</v>
      </c>
      <c r="U232" s="60" t="str">
        <f>IF(ISBLANK(A232),".00",VLOOKUP(A232,'Danh mục'!$A$2:$D$1046,4,0))</f>
        <v>.00</v>
      </c>
      <c r="V232" s="35">
        <f t="shared" si="18"/>
        <v>0</v>
      </c>
      <c r="W232" s="38">
        <f t="shared" si="22"/>
        <v>0</v>
      </c>
      <c r="X232" s="39"/>
      <c r="Y232" s="58"/>
      <c r="Z232" s="35">
        <f t="shared" si="19"/>
        <v>0</v>
      </c>
      <c r="AA232" s="34"/>
      <c r="AB232" s="40"/>
      <c r="AC232" s="35">
        <f t="shared" si="20"/>
        <v>0</v>
      </c>
      <c r="AD232" s="35">
        <f t="shared" si="23"/>
        <v>0</v>
      </c>
      <c r="AE232" s="54"/>
      <c r="AF232" s="40"/>
      <c r="AG232" s="37"/>
      <c r="AH232" s="35">
        <f t="shared" si="21"/>
        <v>0</v>
      </c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56" t="str">
        <f>IFERROR(VLOOKUP('Tài sản cố định'!AT232,'Danh mục'!$U$2:$V$500,2,0),"")</f>
        <v/>
      </c>
      <c r="AV232" s="34"/>
      <c r="AW232" s="34"/>
      <c r="AX232" s="50"/>
      <c r="AY232" s="50"/>
    </row>
    <row r="233" spans="1:51" s="36" customFormat="1" ht="15.75">
      <c r="A233" s="34"/>
      <c r="B233" s="57" t="str">
        <f>IF(ISBLANK(A233),"",VLOOKUP(A233,'Danh mục'!$A$2:$D$1046,2,0))</f>
        <v/>
      </c>
      <c r="C233" s="34"/>
      <c r="D233" s="34"/>
      <c r="E233" s="50"/>
      <c r="F233" s="34"/>
      <c r="G233" s="34"/>
      <c r="H233" s="34"/>
      <c r="I233" s="34"/>
      <c r="J233" s="34"/>
      <c r="K233" s="34"/>
      <c r="L233" s="34"/>
      <c r="M233" s="34"/>
      <c r="N233" s="58"/>
      <c r="O233" s="58"/>
      <c r="P233" s="58"/>
      <c r="Q233" s="58"/>
      <c r="R233" s="50"/>
      <c r="S233" s="50"/>
      <c r="T233" s="60" t="str">
        <f>IF(ISBLANK(A233),".00",VLOOKUP(A233,'Danh mục'!$A$2:$D$1046,3,0))</f>
        <v>.00</v>
      </c>
      <c r="U233" s="60" t="str">
        <f>IF(ISBLANK(A233),".00",VLOOKUP(A233,'Danh mục'!$A$2:$D$1046,4,0))</f>
        <v>.00</v>
      </c>
      <c r="V233" s="35">
        <f t="shared" si="18"/>
        <v>0</v>
      </c>
      <c r="W233" s="38">
        <f t="shared" si="22"/>
        <v>0</v>
      </c>
      <c r="X233" s="39"/>
      <c r="Y233" s="58"/>
      <c r="Z233" s="35">
        <f t="shared" si="19"/>
        <v>0</v>
      </c>
      <c r="AA233" s="34"/>
      <c r="AB233" s="40"/>
      <c r="AC233" s="35">
        <f t="shared" si="20"/>
        <v>0</v>
      </c>
      <c r="AD233" s="35">
        <f t="shared" si="23"/>
        <v>0</v>
      </c>
      <c r="AE233" s="54"/>
      <c r="AF233" s="40"/>
      <c r="AG233" s="37"/>
      <c r="AH233" s="35">
        <f t="shared" si="21"/>
        <v>0</v>
      </c>
      <c r="AI233" s="34"/>
      <c r="AJ233" s="34"/>
      <c r="AK233" s="34"/>
      <c r="AL233" s="34"/>
      <c r="AM233" s="34"/>
      <c r="AN233" s="34"/>
      <c r="AO233" s="34"/>
      <c r="AP233" s="34"/>
      <c r="AQ233" s="34"/>
      <c r="AR233" s="34"/>
      <c r="AS233" s="34"/>
      <c r="AT233" s="34"/>
      <c r="AU233" s="56" t="str">
        <f>IFERROR(VLOOKUP('Tài sản cố định'!AT233,'Danh mục'!$U$2:$V$500,2,0),"")</f>
        <v/>
      </c>
      <c r="AV233" s="34"/>
      <c r="AW233" s="34"/>
      <c r="AX233" s="50"/>
      <c r="AY233" s="50"/>
    </row>
    <row r="234" spans="1:51" s="36" customFormat="1" ht="15.75">
      <c r="A234" s="34"/>
      <c r="B234" s="57" t="str">
        <f>IF(ISBLANK(A234),"",VLOOKUP(A234,'Danh mục'!$A$2:$D$1046,2,0))</f>
        <v/>
      </c>
      <c r="C234" s="34"/>
      <c r="D234" s="34"/>
      <c r="E234" s="50"/>
      <c r="F234" s="34"/>
      <c r="G234" s="34"/>
      <c r="H234" s="34"/>
      <c r="I234" s="34"/>
      <c r="J234" s="34"/>
      <c r="K234" s="34"/>
      <c r="L234" s="34"/>
      <c r="M234" s="34"/>
      <c r="N234" s="58"/>
      <c r="O234" s="58"/>
      <c r="P234" s="58"/>
      <c r="Q234" s="58"/>
      <c r="R234" s="50"/>
      <c r="S234" s="50"/>
      <c r="T234" s="60" t="str">
        <f>IF(ISBLANK(A234),".00",VLOOKUP(A234,'Danh mục'!$A$2:$D$1046,3,0))</f>
        <v>.00</v>
      </c>
      <c r="U234" s="60" t="str">
        <f>IF(ISBLANK(A234),".00",VLOOKUP(A234,'Danh mục'!$A$2:$D$1046,4,0))</f>
        <v>.00</v>
      </c>
      <c r="V234" s="35">
        <f t="shared" si="18"/>
        <v>0</v>
      </c>
      <c r="W234" s="38">
        <f t="shared" si="22"/>
        <v>0</v>
      </c>
      <c r="X234" s="39"/>
      <c r="Y234" s="58"/>
      <c r="Z234" s="35">
        <f t="shared" si="19"/>
        <v>0</v>
      </c>
      <c r="AA234" s="34"/>
      <c r="AB234" s="40"/>
      <c r="AC234" s="35">
        <f t="shared" si="20"/>
        <v>0</v>
      </c>
      <c r="AD234" s="35">
        <f t="shared" si="23"/>
        <v>0</v>
      </c>
      <c r="AE234" s="54"/>
      <c r="AF234" s="40"/>
      <c r="AG234" s="37"/>
      <c r="AH234" s="35">
        <f t="shared" si="21"/>
        <v>0</v>
      </c>
      <c r="AI234" s="34"/>
      <c r="AJ234" s="34"/>
      <c r="AK234" s="34"/>
      <c r="AL234" s="34"/>
      <c r="AM234" s="34"/>
      <c r="AN234" s="34"/>
      <c r="AO234" s="34"/>
      <c r="AP234" s="34"/>
      <c r="AQ234" s="34"/>
      <c r="AR234" s="34"/>
      <c r="AS234" s="34"/>
      <c r="AT234" s="34"/>
      <c r="AU234" s="56" t="str">
        <f>IFERROR(VLOOKUP('Tài sản cố định'!AT234,'Danh mục'!$U$2:$V$500,2,0),"")</f>
        <v/>
      </c>
      <c r="AV234" s="34"/>
      <c r="AW234" s="34"/>
      <c r="AX234" s="50"/>
      <c r="AY234" s="50"/>
    </row>
    <row r="235" spans="1:51" s="36" customFormat="1" ht="15.75">
      <c r="A235" s="34"/>
      <c r="B235" s="57" t="str">
        <f>IF(ISBLANK(A235),"",VLOOKUP(A235,'Danh mục'!$A$2:$D$1046,2,0))</f>
        <v/>
      </c>
      <c r="C235" s="34"/>
      <c r="D235" s="34"/>
      <c r="E235" s="50"/>
      <c r="F235" s="34"/>
      <c r="G235" s="34"/>
      <c r="H235" s="34"/>
      <c r="I235" s="34"/>
      <c r="J235" s="34"/>
      <c r="K235" s="34"/>
      <c r="L235" s="34"/>
      <c r="M235" s="34"/>
      <c r="N235" s="58"/>
      <c r="O235" s="58"/>
      <c r="P235" s="58"/>
      <c r="Q235" s="58"/>
      <c r="R235" s="50"/>
      <c r="S235" s="50"/>
      <c r="T235" s="60" t="str">
        <f>IF(ISBLANK(A235),".00",VLOOKUP(A235,'Danh mục'!$A$2:$D$1046,3,0))</f>
        <v>.00</v>
      </c>
      <c r="U235" s="60" t="str">
        <f>IF(ISBLANK(A235),".00",VLOOKUP(A235,'Danh mục'!$A$2:$D$1046,4,0))</f>
        <v>.00</v>
      </c>
      <c r="V235" s="35">
        <f t="shared" si="18"/>
        <v>0</v>
      </c>
      <c r="W235" s="38">
        <f t="shared" si="22"/>
        <v>0</v>
      </c>
      <c r="X235" s="39"/>
      <c r="Y235" s="58"/>
      <c r="Z235" s="35">
        <f t="shared" si="19"/>
        <v>0</v>
      </c>
      <c r="AA235" s="34"/>
      <c r="AB235" s="40"/>
      <c r="AC235" s="35">
        <f t="shared" si="20"/>
        <v>0</v>
      </c>
      <c r="AD235" s="35">
        <f t="shared" si="23"/>
        <v>0</v>
      </c>
      <c r="AE235" s="54"/>
      <c r="AF235" s="40"/>
      <c r="AG235" s="37"/>
      <c r="AH235" s="35">
        <f t="shared" si="21"/>
        <v>0</v>
      </c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56" t="str">
        <f>IFERROR(VLOOKUP('Tài sản cố định'!AT235,'Danh mục'!$U$2:$V$500,2,0),"")</f>
        <v/>
      </c>
      <c r="AV235" s="34"/>
      <c r="AW235" s="34"/>
      <c r="AX235" s="50"/>
      <c r="AY235" s="50"/>
    </row>
    <row r="236" spans="1:51" s="36" customFormat="1" ht="15.75">
      <c r="A236" s="34"/>
      <c r="B236" s="57" t="str">
        <f>IF(ISBLANK(A236),"",VLOOKUP(A236,'Danh mục'!$A$2:$D$1046,2,0))</f>
        <v/>
      </c>
      <c r="C236" s="34"/>
      <c r="D236" s="34"/>
      <c r="E236" s="50"/>
      <c r="F236" s="34"/>
      <c r="G236" s="34"/>
      <c r="H236" s="34"/>
      <c r="I236" s="34"/>
      <c r="J236" s="34"/>
      <c r="K236" s="34"/>
      <c r="L236" s="34"/>
      <c r="M236" s="34"/>
      <c r="N236" s="58"/>
      <c r="O236" s="58"/>
      <c r="P236" s="58"/>
      <c r="Q236" s="58"/>
      <c r="R236" s="50"/>
      <c r="S236" s="50"/>
      <c r="T236" s="60" t="str">
        <f>IF(ISBLANK(A236),".00",VLOOKUP(A236,'Danh mục'!$A$2:$D$1046,3,0))</f>
        <v>.00</v>
      </c>
      <c r="U236" s="60" t="str">
        <f>IF(ISBLANK(A236),".00",VLOOKUP(A236,'Danh mục'!$A$2:$D$1046,4,0))</f>
        <v>.00</v>
      </c>
      <c r="V236" s="35">
        <f t="shared" si="18"/>
        <v>0</v>
      </c>
      <c r="W236" s="38">
        <f t="shared" si="22"/>
        <v>0</v>
      </c>
      <c r="X236" s="39"/>
      <c r="Y236" s="58"/>
      <c r="Z236" s="35">
        <f t="shared" si="19"/>
        <v>0</v>
      </c>
      <c r="AA236" s="34"/>
      <c r="AB236" s="40"/>
      <c r="AC236" s="35">
        <f t="shared" si="20"/>
        <v>0</v>
      </c>
      <c r="AD236" s="35">
        <f t="shared" si="23"/>
        <v>0</v>
      </c>
      <c r="AE236" s="54"/>
      <c r="AF236" s="40"/>
      <c r="AG236" s="37"/>
      <c r="AH236" s="35">
        <f t="shared" si="21"/>
        <v>0</v>
      </c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56" t="str">
        <f>IFERROR(VLOOKUP('Tài sản cố định'!AT236,'Danh mục'!$U$2:$V$500,2,0),"")</f>
        <v/>
      </c>
      <c r="AV236" s="34"/>
      <c r="AW236" s="34"/>
      <c r="AX236" s="50"/>
      <c r="AY236" s="50"/>
    </row>
    <row r="237" spans="1:51" s="36" customFormat="1" ht="15.75">
      <c r="A237" s="34"/>
      <c r="B237" s="57" t="str">
        <f>IF(ISBLANK(A237),"",VLOOKUP(A237,'Danh mục'!$A$2:$D$1046,2,0))</f>
        <v/>
      </c>
      <c r="C237" s="34"/>
      <c r="D237" s="34"/>
      <c r="E237" s="50"/>
      <c r="F237" s="34"/>
      <c r="G237" s="34"/>
      <c r="H237" s="34"/>
      <c r="I237" s="34"/>
      <c r="J237" s="34"/>
      <c r="K237" s="34"/>
      <c r="L237" s="34"/>
      <c r="M237" s="34"/>
      <c r="N237" s="58"/>
      <c r="O237" s="58"/>
      <c r="P237" s="58"/>
      <c r="Q237" s="58"/>
      <c r="R237" s="50"/>
      <c r="S237" s="50"/>
      <c r="T237" s="60" t="str">
        <f>IF(ISBLANK(A237),".00",VLOOKUP(A237,'Danh mục'!$A$2:$D$1046,3,0))</f>
        <v>.00</v>
      </c>
      <c r="U237" s="60" t="str">
        <f>IF(ISBLANK(A237),".00",VLOOKUP(A237,'Danh mục'!$A$2:$D$1046,4,0))</f>
        <v>.00</v>
      </c>
      <c r="V237" s="35">
        <f t="shared" si="18"/>
        <v>0</v>
      </c>
      <c r="W237" s="38">
        <f t="shared" si="22"/>
        <v>0</v>
      </c>
      <c r="X237" s="39"/>
      <c r="Y237" s="58"/>
      <c r="Z237" s="35">
        <f t="shared" si="19"/>
        <v>0</v>
      </c>
      <c r="AA237" s="34"/>
      <c r="AB237" s="40"/>
      <c r="AC237" s="35">
        <f t="shared" si="20"/>
        <v>0</v>
      </c>
      <c r="AD237" s="35">
        <f t="shared" si="23"/>
        <v>0</v>
      </c>
      <c r="AE237" s="54"/>
      <c r="AF237" s="40"/>
      <c r="AG237" s="37"/>
      <c r="AH237" s="35">
        <f t="shared" si="21"/>
        <v>0</v>
      </c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4"/>
      <c r="AT237" s="34"/>
      <c r="AU237" s="56" t="str">
        <f>IFERROR(VLOOKUP('Tài sản cố định'!AT237,'Danh mục'!$U$2:$V$500,2,0),"")</f>
        <v/>
      </c>
      <c r="AV237" s="34"/>
      <c r="AW237" s="34"/>
      <c r="AX237" s="50"/>
      <c r="AY237" s="50"/>
    </row>
    <row r="238" spans="1:51" s="36" customFormat="1" ht="15.75">
      <c r="A238" s="34"/>
      <c r="B238" s="57" t="str">
        <f>IF(ISBLANK(A238),"",VLOOKUP(A238,'Danh mục'!$A$2:$D$1046,2,0))</f>
        <v/>
      </c>
      <c r="C238" s="34"/>
      <c r="D238" s="34"/>
      <c r="E238" s="50"/>
      <c r="F238" s="34"/>
      <c r="G238" s="34"/>
      <c r="H238" s="34"/>
      <c r="I238" s="34"/>
      <c r="J238" s="34"/>
      <c r="K238" s="34"/>
      <c r="L238" s="34"/>
      <c r="M238" s="34"/>
      <c r="N238" s="58"/>
      <c r="O238" s="58"/>
      <c r="P238" s="58"/>
      <c r="Q238" s="58"/>
      <c r="R238" s="50"/>
      <c r="S238" s="50"/>
      <c r="T238" s="60" t="str">
        <f>IF(ISBLANK(A238),".00",VLOOKUP(A238,'Danh mục'!$A$2:$D$1046,3,0))</f>
        <v>.00</v>
      </c>
      <c r="U238" s="60" t="str">
        <f>IF(ISBLANK(A238),".00",VLOOKUP(A238,'Danh mục'!$A$2:$D$1046,4,0))</f>
        <v>.00</v>
      </c>
      <c r="V238" s="35">
        <f t="shared" si="18"/>
        <v>0</v>
      </c>
      <c r="W238" s="38">
        <f t="shared" si="22"/>
        <v>0</v>
      </c>
      <c r="X238" s="39"/>
      <c r="Y238" s="58"/>
      <c r="Z238" s="35">
        <f t="shared" si="19"/>
        <v>0</v>
      </c>
      <c r="AA238" s="34"/>
      <c r="AB238" s="40"/>
      <c r="AC238" s="35">
        <f t="shared" si="20"/>
        <v>0</v>
      </c>
      <c r="AD238" s="35">
        <f t="shared" si="23"/>
        <v>0</v>
      </c>
      <c r="AE238" s="54"/>
      <c r="AF238" s="40"/>
      <c r="AG238" s="37"/>
      <c r="AH238" s="35">
        <f t="shared" si="21"/>
        <v>0</v>
      </c>
      <c r="AI238" s="34"/>
      <c r="AJ238" s="34"/>
      <c r="AK238" s="34"/>
      <c r="AL238" s="34"/>
      <c r="AM238" s="34"/>
      <c r="AN238" s="34"/>
      <c r="AO238" s="34"/>
      <c r="AP238" s="34"/>
      <c r="AQ238" s="34"/>
      <c r="AR238" s="34"/>
      <c r="AS238" s="34"/>
      <c r="AT238" s="34"/>
      <c r="AU238" s="56" t="str">
        <f>IFERROR(VLOOKUP('Tài sản cố định'!AT238,'Danh mục'!$U$2:$V$500,2,0),"")</f>
        <v/>
      </c>
      <c r="AV238" s="34"/>
      <c r="AW238" s="34"/>
      <c r="AX238" s="50"/>
      <c r="AY238" s="50"/>
    </row>
    <row r="239" spans="1:51" s="36" customFormat="1" ht="15.75">
      <c r="A239" s="34"/>
      <c r="B239" s="57" t="str">
        <f>IF(ISBLANK(A239),"",VLOOKUP(A239,'Danh mục'!$A$2:$D$1046,2,0))</f>
        <v/>
      </c>
      <c r="C239" s="34"/>
      <c r="D239" s="34"/>
      <c r="E239" s="50"/>
      <c r="F239" s="34"/>
      <c r="G239" s="34"/>
      <c r="H239" s="34"/>
      <c r="I239" s="34"/>
      <c r="J239" s="34"/>
      <c r="K239" s="34"/>
      <c r="L239" s="34"/>
      <c r="M239" s="34"/>
      <c r="N239" s="58"/>
      <c r="O239" s="58"/>
      <c r="P239" s="58"/>
      <c r="Q239" s="58"/>
      <c r="R239" s="50"/>
      <c r="S239" s="50"/>
      <c r="T239" s="60" t="str">
        <f>IF(ISBLANK(A239),".00",VLOOKUP(A239,'Danh mục'!$A$2:$D$1046,3,0))</f>
        <v>.00</v>
      </c>
      <c r="U239" s="60" t="str">
        <f>IF(ISBLANK(A239),".00",VLOOKUP(A239,'Danh mục'!$A$2:$D$1046,4,0))</f>
        <v>.00</v>
      </c>
      <c r="V239" s="35">
        <f t="shared" si="18"/>
        <v>0</v>
      </c>
      <c r="W239" s="38">
        <f t="shared" si="22"/>
        <v>0</v>
      </c>
      <c r="X239" s="39"/>
      <c r="Y239" s="58"/>
      <c r="Z239" s="35">
        <f t="shared" si="19"/>
        <v>0</v>
      </c>
      <c r="AA239" s="34"/>
      <c r="AB239" s="40"/>
      <c r="AC239" s="35">
        <f t="shared" si="20"/>
        <v>0</v>
      </c>
      <c r="AD239" s="35">
        <f t="shared" si="23"/>
        <v>0</v>
      </c>
      <c r="AE239" s="54"/>
      <c r="AF239" s="40"/>
      <c r="AG239" s="37"/>
      <c r="AH239" s="35">
        <f t="shared" si="21"/>
        <v>0</v>
      </c>
      <c r="AI239" s="34"/>
      <c r="AJ239" s="34"/>
      <c r="AK239" s="34"/>
      <c r="AL239" s="34"/>
      <c r="AM239" s="34"/>
      <c r="AN239" s="34"/>
      <c r="AO239" s="34"/>
      <c r="AP239" s="34"/>
      <c r="AQ239" s="34"/>
      <c r="AR239" s="34"/>
      <c r="AS239" s="34"/>
      <c r="AT239" s="34"/>
      <c r="AU239" s="56" t="str">
        <f>IFERROR(VLOOKUP('Tài sản cố định'!AT239,'Danh mục'!$U$2:$V$500,2,0),"")</f>
        <v/>
      </c>
      <c r="AV239" s="34"/>
      <c r="AW239" s="34"/>
      <c r="AX239" s="50"/>
      <c r="AY239" s="50"/>
    </row>
    <row r="240" spans="1:51" s="36" customFormat="1" ht="15.75">
      <c r="A240" s="34"/>
      <c r="B240" s="57" t="str">
        <f>IF(ISBLANK(A240),"",VLOOKUP(A240,'Danh mục'!$A$2:$D$1046,2,0))</f>
        <v/>
      </c>
      <c r="C240" s="34"/>
      <c r="D240" s="34"/>
      <c r="E240" s="50"/>
      <c r="F240" s="34"/>
      <c r="G240" s="34"/>
      <c r="H240" s="34"/>
      <c r="I240" s="34"/>
      <c r="J240" s="34"/>
      <c r="K240" s="34"/>
      <c r="L240" s="34"/>
      <c r="M240" s="34"/>
      <c r="N240" s="58"/>
      <c r="O240" s="58"/>
      <c r="P240" s="58"/>
      <c r="Q240" s="58"/>
      <c r="R240" s="50"/>
      <c r="S240" s="50"/>
      <c r="T240" s="60" t="str">
        <f>IF(ISBLANK(A240),".00",VLOOKUP(A240,'Danh mục'!$A$2:$D$1046,3,0))</f>
        <v>.00</v>
      </c>
      <c r="U240" s="60" t="str">
        <f>IF(ISBLANK(A240),".00",VLOOKUP(A240,'Danh mục'!$A$2:$D$1046,4,0))</f>
        <v>.00</v>
      </c>
      <c r="V240" s="35">
        <f t="shared" si="18"/>
        <v>0</v>
      </c>
      <c r="W240" s="38">
        <f t="shared" si="22"/>
        <v>0</v>
      </c>
      <c r="X240" s="39"/>
      <c r="Y240" s="58"/>
      <c r="Z240" s="35">
        <f t="shared" si="19"/>
        <v>0</v>
      </c>
      <c r="AA240" s="34"/>
      <c r="AB240" s="40"/>
      <c r="AC240" s="35">
        <f t="shared" si="20"/>
        <v>0</v>
      </c>
      <c r="AD240" s="35">
        <f t="shared" si="23"/>
        <v>0</v>
      </c>
      <c r="AE240" s="54"/>
      <c r="AF240" s="40"/>
      <c r="AG240" s="37"/>
      <c r="AH240" s="35">
        <f t="shared" si="21"/>
        <v>0</v>
      </c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4"/>
      <c r="AT240" s="34"/>
      <c r="AU240" s="56" t="str">
        <f>IFERROR(VLOOKUP('Tài sản cố định'!AT240,'Danh mục'!$U$2:$V$500,2,0),"")</f>
        <v/>
      </c>
      <c r="AV240" s="34"/>
      <c r="AW240" s="34"/>
      <c r="AX240" s="50"/>
      <c r="AY240" s="50"/>
    </row>
    <row r="241" spans="1:51" s="36" customFormat="1" ht="15.75">
      <c r="A241" s="34"/>
      <c r="B241" s="57" t="str">
        <f>IF(ISBLANK(A241),"",VLOOKUP(A241,'Danh mục'!$A$2:$D$1046,2,0))</f>
        <v/>
      </c>
      <c r="C241" s="34"/>
      <c r="D241" s="34"/>
      <c r="E241" s="50"/>
      <c r="F241" s="34"/>
      <c r="G241" s="34"/>
      <c r="H241" s="34"/>
      <c r="I241" s="34"/>
      <c r="J241" s="34"/>
      <c r="K241" s="34"/>
      <c r="L241" s="34"/>
      <c r="M241" s="34"/>
      <c r="N241" s="58"/>
      <c r="O241" s="58"/>
      <c r="P241" s="58"/>
      <c r="Q241" s="58"/>
      <c r="R241" s="50"/>
      <c r="S241" s="50"/>
      <c r="T241" s="60" t="str">
        <f>IF(ISBLANK(A241),".00",VLOOKUP(A241,'Danh mục'!$A$2:$D$1046,3,0))</f>
        <v>.00</v>
      </c>
      <c r="U241" s="60" t="str">
        <f>IF(ISBLANK(A241),".00",VLOOKUP(A241,'Danh mục'!$A$2:$D$1046,4,0))</f>
        <v>.00</v>
      </c>
      <c r="V241" s="35">
        <f t="shared" si="18"/>
        <v>0</v>
      </c>
      <c r="W241" s="38">
        <f t="shared" si="22"/>
        <v>0</v>
      </c>
      <c r="X241" s="39"/>
      <c r="Y241" s="58"/>
      <c r="Z241" s="35">
        <f t="shared" si="19"/>
        <v>0</v>
      </c>
      <c r="AA241" s="34"/>
      <c r="AB241" s="40"/>
      <c r="AC241" s="35">
        <f t="shared" si="20"/>
        <v>0</v>
      </c>
      <c r="AD241" s="35">
        <f t="shared" si="23"/>
        <v>0</v>
      </c>
      <c r="AE241" s="54"/>
      <c r="AF241" s="40"/>
      <c r="AG241" s="37"/>
      <c r="AH241" s="35">
        <f t="shared" si="21"/>
        <v>0</v>
      </c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56" t="str">
        <f>IFERROR(VLOOKUP('Tài sản cố định'!AT241,'Danh mục'!$U$2:$V$500,2,0),"")</f>
        <v/>
      </c>
      <c r="AV241" s="34"/>
      <c r="AW241" s="34"/>
      <c r="AX241" s="50"/>
      <c r="AY241" s="50"/>
    </row>
    <row r="242" spans="1:51" s="36" customFormat="1" ht="15.75">
      <c r="A242" s="34"/>
      <c r="B242" s="57" t="str">
        <f>IF(ISBLANK(A242),"",VLOOKUP(A242,'Danh mục'!$A$2:$D$1046,2,0))</f>
        <v/>
      </c>
      <c r="C242" s="34"/>
      <c r="D242" s="34"/>
      <c r="E242" s="50"/>
      <c r="F242" s="34"/>
      <c r="G242" s="34"/>
      <c r="H242" s="34"/>
      <c r="I242" s="34"/>
      <c r="J242" s="34"/>
      <c r="K242" s="34"/>
      <c r="L242" s="34"/>
      <c r="M242" s="34"/>
      <c r="N242" s="58"/>
      <c r="O242" s="58"/>
      <c r="P242" s="58"/>
      <c r="Q242" s="58"/>
      <c r="R242" s="50"/>
      <c r="S242" s="50"/>
      <c r="T242" s="60" t="str">
        <f>IF(ISBLANK(A242),".00",VLOOKUP(A242,'Danh mục'!$A$2:$D$1046,3,0))</f>
        <v>.00</v>
      </c>
      <c r="U242" s="60" t="str">
        <f>IF(ISBLANK(A242),".00",VLOOKUP(A242,'Danh mục'!$A$2:$D$1046,4,0))</f>
        <v>.00</v>
      </c>
      <c r="V242" s="35">
        <f t="shared" si="18"/>
        <v>0</v>
      </c>
      <c r="W242" s="38">
        <f t="shared" si="22"/>
        <v>0</v>
      </c>
      <c r="X242" s="39"/>
      <c r="Y242" s="58"/>
      <c r="Z242" s="35">
        <f t="shared" si="19"/>
        <v>0</v>
      </c>
      <c r="AA242" s="34"/>
      <c r="AB242" s="40"/>
      <c r="AC242" s="35">
        <f t="shared" si="20"/>
        <v>0</v>
      </c>
      <c r="AD242" s="35">
        <f t="shared" si="23"/>
        <v>0</v>
      </c>
      <c r="AE242" s="54"/>
      <c r="AF242" s="40"/>
      <c r="AG242" s="37"/>
      <c r="AH242" s="35">
        <f t="shared" si="21"/>
        <v>0</v>
      </c>
      <c r="AI242" s="34"/>
      <c r="AJ242" s="34"/>
      <c r="AK242" s="34"/>
      <c r="AL242" s="34"/>
      <c r="AM242" s="34"/>
      <c r="AN242" s="34"/>
      <c r="AO242" s="34"/>
      <c r="AP242" s="34"/>
      <c r="AQ242" s="34"/>
      <c r="AR242" s="34"/>
      <c r="AS242" s="34"/>
      <c r="AT242" s="34"/>
      <c r="AU242" s="56" t="str">
        <f>IFERROR(VLOOKUP('Tài sản cố định'!AT242,'Danh mục'!$U$2:$V$500,2,0),"")</f>
        <v/>
      </c>
      <c r="AV242" s="34"/>
      <c r="AW242" s="34"/>
      <c r="AX242" s="50"/>
      <c r="AY242" s="50"/>
    </row>
    <row r="243" spans="1:51" s="36" customFormat="1" ht="15.75">
      <c r="A243" s="34"/>
      <c r="B243" s="57" t="str">
        <f>IF(ISBLANK(A243),"",VLOOKUP(A243,'Danh mục'!$A$2:$D$1046,2,0))</f>
        <v/>
      </c>
      <c r="C243" s="34"/>
      <c r="D243" s="34"/>
      <c r="E243" s="50"/>
      <c r="F243" s="34"/>
      <c r="G243" s="34"/>
      <c r="H243" s="34"/>
      <c r="I243" s="34"/>
      <c r="J243" s="34"/>
      <c r="K243" s="34"/>
      <c r="L243" s="34"/>
      <c r="M243" s="34"/>
      <c r="N243" s="58"/>
      <c r="O243" s="58"/>
      <c r="P243" s="58"/>
      <c r="Q243" s="58"/>
      <c r="R243" s="50"/>
      <c r="S243" s="50"/>
      <c r="T243" s="60" t="str">
        <f>IF(ISBLANK(A243),".00",VLOOKUP(A243,'Danh mục'!$A$2:$D$1046,3,0))</f>
        <v>.00</v>
      </c>
      <c r="U243" s="60" t="str">
        <f>IF(ISBLANK(A243),".00",VLOOKUP(A243,'Danh mục'!$A$2:$D$1046,4,0))</f>
        <v>.00</v>
      </c>
      <c r="V243" s="35">
        <f t="shared" si="18"/>
        <v>0</v>
      </c>
      <c r="W243" s="38">
        <f t="shared" si="22"/>
        <v>0</v>
      </c>
      <c r="X243" s="39"/>
      <c r="Y243" s="58"/>
      <c r="Z243" s="35">
        <f t="shared" si="19"/>
        <v>0</v>
      </c>
      <c r="AA243" s="34"/>
      <c r="AB243" s="40"/>
      <c r="AC243" s="35">
        <f t="shared" si="20"/>
        <v>0</v>
      </c>
      <c r="AD243" s="35">
        <f t="shared" si="23"/>
        <v>0</v>
      </c>
      <c r="AE243" s="54"/>
      <c r="AF243" s="40"/>
      <c r="AG243" s="37"/>
      <c r="AH243" s="35">
        <f t="shared" si="21"/>
        <v>0</v>
      </c>
      <c r="AI243" s="34"/>
      <c r="AJ243" s="34"/>
      <c r="AK243" s="34"/>
      <c r="AL243" s="34"/>
      <c r="AM243" s="34"/>
      <c r="AN243" s="34"/>
      <c r="AO243" s="34"/>
      <c r="AP243" s="34"/>
      <c r="AQ243" s="34"/>
      <c r="AR243" s="34"/>
      <c r="AS243" s="34"/>
      <c r="AT243" s="34"/>
      <c r="AU243" s="56" t="str">
        <f>IFERROR(VLOOKUP('Tài sản cố định'!AT243,'Danh mục'!$U$2:$V$500,2,0),"")</f>
        <v/>
      </c>
      <c r="AV243" s="34"/>
      <c r="AW243" s="34"/>
      <c r="AX243" s="50"/>
      <c r="AY243" s="50"/>
    </row>
    <row r="244" spans="1:51" s="36" customFormat="1" ht="15.75">
      <c r="A244" s="34"/>
      <c r="B244" s="57" t="str">
        <f>IF(ISBLANK(A244),"",VLOOKUP(A244,'Danh mục'!$A$2:$D$1046,2,0))</f>
        <v/>
      </c>
      <c r="C244" s="34"/>
      <c r="D244" s="34"/>
      <c r="E244" s="50"/>
      <c r="F244" s="34"/>
      <c r="G244" s="34"/>
      <c r="H244" s="34"/>
      <c r="I244" s="34"/>
      <c r="J244" s="34"/>
      <c r="K244" s="34"/>
      <c r="L244" s="34"/>
      <c r="M244" s="34"/>
      <c r="N244" s="58"/>
      <c r="O244" s="58"/>
      <c r="P244" s="58"/>
      <c r="Q244" s="58"/>
      <c r="R244" s="50"/>
      <c r="S244" s="50"/>
      <c r="T244" s="60" t="str">
        <f>IF(ISBLANK(A244),".00",VLOOKUP(A244,'Danh mục'!$A$2:$D$1046,3,0))</f>
        <v>.00</v>
      </c>
      <c r="U244" s="60" t="str">
        <f>IF(ISBLANK(A244),".00",VLOOKUP(A244,'Danh mục'!$A$2:$D$1046,4,0))</f>
        <v>.00</v>
      </c>
      <c r="V244" s="35">
        <f t="shared" si="18"/>
        <v>0</v>
      </c>
      <c r="W244" s="38">
        <f t="shared" si="22"/>
        <v>0</v>
      </c>
      <c r="X244" s="39"/>
      <c r="Y244" s="58"/>
      <c r="Z244" s="35">
        <f t="shared" si="19"/>
        <v>0</v>
      </c>
      <c r="AA244" s="34"/>
      <c r="AB244" s="40"/>
      <c r="AC244" s="35">
        <f t="shared" si="20"/>
        <v>0</v>
      </c>
      <c r="AD244" s="35">
        <f t="shared" si="23"/>
        <v>0</v>
      </c>
      <c r="AE244" s="54"/>
      <c r="AF244" s="40"/>
      <c r="AG244" s="37"/>
      <c r="AH244" s="35">
        <f t="shared" si="21"/>
        <v>0</v>
      </c>
      <c r="AI244" s="34"/>
      <c r="AJ244" s="34"/>
      <c r="AK244" s="34"/>
      <c r="AL244" s="34"/>
      <c r="AM244" s="34"/>
      <c r="AN244" s="34"/>
      <c r="AO244" s="34"/>
      <c r="AP244" s="34"/>
      <c r="AQ244" s="34"/>
      <c r="AR244" s="34"/>
      <c r="AS244" s="34"/>
      <c r="AT244" s="34"/>
      <c r="AU244" s="56" t="str">
        <f>IFERROR(VLOOKUP('Tài sản cố định'!AT244,'Danh mục'!$U$2:$V$500,2,0),"")</f>
        <v/>
      </c>
      <c r="AV244" s="34"/>
      <c r="AW244" s="34"/>
      <c r="AX244" s="50"/>
      <c r="AY244" s="50"/>
    </row>
    <row r="245" spans="1:51" s="36" customFormat="1" ht="15.75">
      <c r="A245" s="34"/>
      <c r="B245" s="57" t="str">
        <f>IF(ISBLANK(A245),"",VLOOKUP(A245,'Danh mục'!$A$2:$D$1046,2,0))</f>
        <v/>
      </c>
      <c r="C245" s="34"/>
      <c r="D245" s="34"/>
      <c r="E245" s="50"/>
      <c r="F245" s="34"/>
      <c r="G245" s="34"/>
      <c r="H245" s="34"/>
      <c r="I245" s="34"/>
      <c r="J245" s="34"/>
      <c r="K245" s="34"/>
      <c r="L245" s="34"/>
      <c r="M245" s="34"/>
      <c r="N245" s="58"/>
      <c r="O245" s="58"/>
      <c r="P245" s="58"/>
      <c r="Q245" s="58"/>
      <c r="R245" s="50"/>
      <c r="S245" s="50"/>
      <c r="T245" s="60" t="str">
        <f>IF(ISBLANK(A245),".00",VLOOKUP(A245,'Danh mục'!$A$2:$D$1046,3,0))</f>
        <v>.00</v>
      </c>
      <c r="U245" s="60" t="str">
        <f>IF(ISBLANK(A245),".00",VLOOKUP(A245,'Danh mục'!$A$2:$D$1046,4,0))</f>
        <v>.00</v>
      </c>
      <c r="V245" s="35">
        <f t="shared" si="18"/>
        <v>0</v>
      </c>
      <c r="W245" s="38">
        <f t="shared" si="22"/>
        <v>0</v>
      </c>
      <c r="X245" s="39"/>
      <c r="Y245" s="58"/>
      <c r="Z245" s="35">
        <f t="shared" si="19"/>
        <v>0</v>
      </c>
      <c r="AA245" s="34"/>
      <c r="AB245" s="40"/>
      <c r="AC245" s="35">
        <f t="shared" si="20"/>
        <v>0</v>
      </c>
      <c r="AD245" s="35">
        <f t="shared" si="23"/>
        <v>0</v>
      </c>
      <c r="AE245" s="54"/>
      <c r="AF245" s="40"/>
      <c r="AG245" s="37"/>
      <c r="AH245" s="35">
        <f t="shared" si="21"/>
        <v>0</v>
      </c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56" t="str">
        <f>IFERROR(VLOOKUP('Tài sản cố định'!AT245,'Danh mục'!$U$2:$V$500,2,0),"")</f>
        <v/>
      </c>
      <c r="AV245" s="34"/>
      <c r="AW245" s="34"/>
      <c r="AX245" s="50"/>
      <c r="AY245" s="50"/>
    </row>
    <row r="246" spans="1:51" s="36" customFormat="1" ht="15.75">
      <c r="A246" s="34"/>
      <c r="B246" s="57" t="str">
        <f>IF(ISBLANK(A246),"",VLOOKUP(A246,'Danh mục'!$A$2:$D$1046,2,0))</f>
        <v/>
      </c>
      <c r="C246" s="34"/>
      <c r="D246" s="34"/>
      <c r="E246" s="50"/>
      <c r="F246" s="34"/>
      <c r="G246" s="34"/>
      <c r="H246" s="34"/>
      <c r="I246" s="34"/>
      <c r="J246" s="34"/>
      <c r="K246" s="34"/>
      <c r="L246" s="34"/>
      <c r="M246" s="34"/>
      <c r="N246" s="58"/>
      <c r="O246" s="58"/>
      <c r="P246" s="58"/>
      <c r="Q246" s="58"/>
      <c r="R246" s="50"/>
      <c r="S246" s="50"/>
      <c r="T246" s="60" t="str">
        <f>IF(ISBLANK(A246),".00",VLOOKUP(A246,'Danh mục'!$A$2:$D$1046,3,0))</f>
        <v>.00</v>
      </c>
      <c r="U246" s="60" t="str">
        <f>IF(ISBLANK(A246),".00",VLOOKUP(A246,'Danh mục'!$A$2:$D$1046,4,0))</f>
        <v>.00</v>
      </c>
      <c r="V246" s="35">
        <f t="shared" si="18"/>
        <v>0</v>
      </c>
      <c r="W246" s="38">
        <f t="shared" si="22"/>
        <v>0</v>
      </c>
      <c r="X246" s="39"/>
      <c r="Y246" s="58"/>
      <c r="Z246" s="35">
        <f t="shared" si="19"/>
        <v>0</v>
      </c>
      <c r="AA246" s="34"/>
      <c r="AB246" s="40"/>
      <c r="AC246" s="35">
        <f t="shared" si="20"/>
        <v>0</v>
      </c>
      <c r="AD246" s="35">
        <f t="shared" si="23"/>
        <v>0</v>
      </c>
      <c r="AE246" s="54"/>
      <c r="AF246" s="40"/>
      <c r="AG246" s="37"/>
      <c r="AH246" s="35">
        <f t="shared" si="21"/>
        <v>0</v>
      </c>
      <c r="AI246" s="34"/>
      <c r="AJ246" s="34"/>
      <c r="AK246" s="34"/>
      <c r="AL246" s="34"/>
      <c r="AM246" s="34"/>
      <c r="AN246" s="34"/>
      <c r="AO246" s="34"/>
      <c r="AP246" s="34"/>
      <c r="AQ246" s="34"/>
      <c r="AR246" s="34"/>
      <c r="AS246" s="34"/>
      <c r="AT246" s="34"/>
      <c r="AU246" s="56" t="str">
        <f>IFERROR(VLOOKUP('Tài sản cố định'!AT246,'Danh mục'!$U$2:$V$500,2,0),"")</f>
        <v/>
      </c>
      <c r="AV246" s="34"/>
      <c r="AW246" s="34"/>
      <c r="AX246" s="50"/>
      <c r="AY246" s="50"/>
    </row>
    <row r="247" spans="1:51" s="36" customFormat="1" ht="15.75">
      <c r="A247" s="34"/>
      <c r="B247" s="57" t="str">
        <f>IF(ISBLANK(A247),"",VLOOKUP(A247,'Danh mục'!$A$2:$D$1046,2,0))</f>
        <v/>
      </c>
      <c r="C247" s="34"/>
      <c r="D247" s="34"/>
      <c r="E247" s="50"/>
      <c r="F247" s="34"/>
      <c r="G247" s="34"/>
      <c r="H247" s="34"/>
      <c r="I247" s="34"/>
      <c r="J247" s="34"/>
      <c r="K247" s="34"/>
      <c r="L247" s="34"/>
      <c r="M247" s="34"/>
      <c r="N247" s="58"/>
      <c r="O247" s="58"/>
      <c r="P247" s="58"/>
      <c r="Q247" s="58"/>
      <c r="R247" s="50"/>
      <c r="S247" s="50"/>
      <c r="T247" s="60" t="str">
        <f>IF(ISBLANK(A247),".00",VLOOKUP(A247,'Danh mục'!$A$2:$D$1046,3,0))</f>
        <v>.00</v>
      </c>
      <c r="U247" s="60" t="str">
        <f>IF(ISBLANK(A247),".00",VLOOKUP(A247,'Danh mục'!$A$2:$D$1046,4,0))</f>
        <v>.00</v>
      </c>
      <c r="V247" s="35">
        <f t="shared" si="18"/>
        <v>0</v>
      </c>
      <c r="W247" s="38">
        <f t="shared" si="22"/>
        <v>0</v>
      </c>
      <c r="X247" s="39"/>
      <c r="Y247" s="58"/>
      <c r="Z247" s="35">
        <f t="shared" si="19"/>
        <v>0</v>
      </c>
      <c r="AA247" s="34"/>
      <c r="AB247" s="40"/>
      <c r="AC247" s="35">
        <f t="shared" si="20"/>
        <v>0</v>
      </c>
      <c r="AD247" s="35">
        <f t="shared" si="23"/>
        <v>0</v>
      </c>
      <c r="AE247" s="54"/>
      <c r="AF247" s="40"/>
      <c r="AG247" s="37"/>
      <c r="AH247" s="35">
        <f t="shared" si="21"/>
        <v>0</v>
      </c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56" t="str">
        <f>IFERROR(VLOOKUP('Tài sản cố định'!AT247,'Danh mục'!$U$2:$V$500,2,0),"")</f>
        <v/>
      </c>
      <c r="AV247" s="34"/>
      <c r="AW247" s="34"/>
      <c r="AX247" s="50"/>
      <c r="AY247" s="50"/>
    </row>
    <row r="248" spans="1:51" s="36" customFormat="1" ht="15.75">
      <c r="A248" s="34"/>
      <c r="B248" s="57" t="str">
        <f>IF(ISBLANK(A248),"",VLOOKUP(A248,'Danh mục'!$A$2:$D$1046,2,0))</f>
        <v/>
      </c>
      <c r="C248" s="34"/>
      <c r="D248" s="34"/>
      <c r="E248" s="50"/>
      <c r="F248" s="34"/>
      <c r="G248" s="34"/>
      <c r="H248" s="34"/>
      <c r="I248" s="34"/>
      <c r="J248" s="34"/>
      <c r="K248" s="34"/>
      <c r="L248" s="34"/>
      <c r="M248" s="34"/>
      <c r="N248" s="58"/>
      <c r="O248" s="58"/>
      <c r="P248" s="58"/>
      <c r="Q248" s="58"/>
      <c r="R248" s="50"/>
      <c r="S248" s="50"/>
      <c r="T248" s="60" t="str">
        <f>IF(ISBLANK(A248),".00",VLOOKUP(A248,'Danh mục'!$A$2:$D$1046,3,0))</f>
        <v>.00</v>
      </c>
      <c r="U248" s="60" t="str">
        <f>IF(ISBLANK(A248),".00",VLOOKUP(A248,'Danh mục'!$A$2:$D$1046,4,0))</f>
        <v>.00</v>
      </c>
      <c r="V248" s="35">
        <f t="shared" si="18"/>
        <v>0</v>
      </c>
      <c r="W248" s="38">
        <f t="shared" si="22"/>
        <v>0</v>
      </c>
      <c r="X248" s="39"/>
      <c r="Y248" s="58"/>
      <c r="Z248" s="35">
        <f t="shared" si="19"/>
        <v>0</v>
      </c>
      <c r="AA248" s="34"/>
      <c r="AB248" s="40"/>
      <c r="AC248" s="35">
        <f t="shared" si="20"/>
        <v>0</v>
      </c>
      <c r="AD248" s="35">
        <f t="shared" si="23"/>
        <v>0</v>
      </c>
      <c r="AE248" s="54"/>
      <c r="AF248" s="40"/>
      <c r="AG248" s="37"/>
      <c r="AH248" s="35">
        <f t="shared" si="21"/>
        <v>0</v>
      </c>
      <c r="AI248" s="34"/>
      <c r="AJ248" s="34"/>
      <c r="AK248" s="34"/>
      <c r="AL248" s="34"/>
      <c r="AM248" s="34"/>
      <c r="AN248" s="34"/>
      <c r="AO248" s="34"/>
      <c r="AP248" s="34"/>
      <c r="AQ248" s="34"/>
      <c r="AR248" s="34"/>
      <c r="AS248" s="34"/>
      <c r="AT248" s="34"/>
      <c r="AU248" s="56" t="str">
        <f>IFERROR(VLOOKUP('Tài sản cố định'!AT248,'Danh mục'!$U$2:$V$500,2,0),"")</f>
        <v/>
      </c>
      <c r="AV248" s="34"/>
      <c r="AW248" s="34"/>
      <c r="AX248" s="50"/>
      <c r="AY248" s="50"/>
    </row>
    <row r="249" spans="1:51" s="36" customFormat="1" ht="15.75">
      <c r="A249" s="34"/>
      <c r="B249" s="57" t="str">
        <f>IF(ISBLANK(A249),"",VLOOKUP(A249,'Danh mục'!$A$2:$D$1046,2,0))</f>
        <v/>
      </c>
      <c r="C249" s="34"/>
      <c r="D249" s="34"/>
      <c r="E249" s="50"/>
      <c r="F249" s="34"/>
      <c r="G249" s="34"/>
      <c r="H249" s="34"/>
      <c r="I249" s="34"/>
      <c r="J249" s="34"/>
      <c r="K249" s="34"/>
      <c r="L249" s="34"/>
      <c r="M249" s="34"/>
      <c r="N249" s="58"/>
      <c r="O249" s="58"/>
      <c r="P249" s="58"/>
      <c r="Q249" s="58"/>
      <c r="R249" s="50"/>
      <c r="S249" s="50"/>
      <c r="T249" s="60" t="str">
        <f>IF(ISBLANK(A249),".00",VLOOKUP(A249,'Danh mục'!$A$2:$D$1046,3,0))</f>
        <v>.00</v>
      </c>
      <c r="U249" s="60" t="str">
        <f>IF(ISBLANK(A249),".00",VLOOKUP(A249,'Danh mục'!$A$2:$D$1046,4,0))</f>
        <v>.00</v>
      </c>
      <c r="V249" s="35">
        <f t="shared" si="18"/>
        <v>0</v>
      </c>
      <c r="W249" s="38">
        <f t="shared" si="22"/>
        <v>0</v>
      </c>
      <c r="X249" s="39"/>
      <c r="Y249" s="58"/>
      <c r="Z249" s="35">
        <f t="shared" si="19"/>
        <v>0</v>
      </c>
      <c r="AA249" s="34"/>
      <c r="AB249" s="40"/>
      <c r="AC249" s="35">
        <f t="shared" si="20"/>
        <v>0</v>
      </c>
      <c r="AD249" s="35">
        <f t="shared" si="23"/>
        <v>0</v>
      </c>
      <c r="AE249" s="54"/>
      <c r="AF249" s="40"/>
      <c r="AG249" s="37"/>
      <c r="AH249" s="35">
        <f t="shared" si="21"/>
        <v>0</v>
      </c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4"/>
      <c r="AT249" s="34"/>
      <c r="AU249" s="56" t="str">
        <f>IFERROR(VLOOKUP('Tài sản cố định'!AT249,'Danh mục'!$U$2:$V$500,2,0),"")</f>
        <v/>
      </c>
      <c r="AV249" s="34"/>
      <c r="AW249" s="34"/>
      <c r="AX249" s="50"/>
      <c r="AY249" s="50"/>
    </row>
    <row r="250" spans="1:51" s="36" customFormat="1" ht="15.75">
      <c r="A250" s="34"/>
      <c r="B250" s="57" t="str">
        <f>IF(ISBLANK(A250),"",VLOOKUP(A250,'Danh mục'!$A$2:$D$1046,2,0))</f>
        <v/>
      </c>
      <c r="C250" s="34"/>
      <c r="D250" s="34"/>
      <c r="E250" s="50"/>
      <c r="F250" s="34"/>
      <c r="G250" s="34"/>
      <c r="H250" s="34"/>
      <c r="I250" s="34"/>
      <c r="J250" s="34"/>
      <c r="K250" s="34"/>
      <c r="L250" s="34"/>
      <c r="M250" s="34"/>
      <c r="N250" s="58"/>
      <c r="O250" s="58"/>
      <c r="P250" s="58"/>
      <c r="Q250" s="58"/>
      <c r="R250" s="50"/>
      <c r="S250" s="50"/>
      <c r="T250" s="60" t="str">
        <f>IF(ISBLANK(A250),".00",VLOOKUP(A250,'Danh mục'!$A$2:$D$1046,3,0))</f>
        <v>.00</v>
      </c>
      <c r="U250" s="60" t="str">
        <f>IF(ISBLANK(A250),".00",VLOOKUP(A250,'Danh mục'!$A$2:$D$1046,4,0))</f>
        <v>.00</v>
      </c>
      <c r="V250" s="35">
        <f t="shared" si="18"/>
        <v>0</v>
      </c>
      <c r="W250" s="38">
        <f t="shared" si="22"/>
        <v>0</v>
      </c>
      <c r="X250" s="39"/>
      <c r="Y250" s="58"/>
      <c r="Z250" s="35">
        <f t="shared" si="19"/>
        <v>0</v>
      </c>
      <c r="AA250" s="34"/>
      <c r="AB250" s="40"/>
      <c r="AC250" s="35">
        <f t="shared" si="20"/>
        <v>0</v>
      </c>
      <c r="AD250" s="35">
        <f t="shared" si="23"/>
        <v>0</v>
      </c>
      <c r="AE250" s="54"/>
      <c r="AF250" s="40"/>
      <c r="AG250" s="37"/>
      <c r="AH250" s="35">
        <f t="shared" si="21"/>
        <v>0</v>
      </c>
      <c r="AI250" s="34"/>
      <c r="AJ250" s="34"/>
      <c r="AK250" s="34"/>
      <c r="AL250" s="34"/>
      <c r="AM250" s="34"/>
      <c r="AN250" s="34"/>
      <c r="AO250" s="34"/>
      <c r="AP250" s="34"/>
      <c r="AQ250" s="34"/>
      <c r="AR250" s="34"/>
      <c r="AS250" s="34"/>
      <c r="AT250" s="34"/>
      <c r="AU250" s="56" t="str">
        <f>IFERROR(VLOOKUP('Tài sản cố định'!AT250,'Danh mục'!$U$2:$V$500,2,0),"")</f>
        <v/>
      </c>
      <c r="AV250" s="34"/>
      <c r="AW250" s="34"/>
      <c r="AX250" s="50"/>
      <c r="AY250" s="50"/>
    </row>
    <row r="251" spans="1:51" s="36" customFormat="1" ht="15.75">
      <c r="A251" s="34"/>
      <c r="B251" s="57" t="str">
        <f>IF(ISBLANK(A251),"",VLOOKUP(A251,'Danh mục'!$A$2:$D$1046,2,0))</f>
        <v/>
      </c>
      <c r="C251" s="34"/>
      <c r="D251" s="34"/>
      <c r="E251" s="50"/>
      <c r="F251" s="34"/>
      <c r="G251" s="34"/>
      <c r="H251" s="34"/>
      <c r="I251" s="34"/>
      <c r="J251" s="34"/>
      <c r="K251" s="34"/>
      <c r="L251" s="34"/>
      <c r="M251" s="34"/>
      <c r="N251" s="58"/>
      <c r="O251" s="58"/>
      <c r="P251" s="58"/>
      <c r="Q251" s="58"/>
      <c r="R251" s="50"/>
      <c r="S251" s="50"/>
      <c r="T251" s="60" t="str">
        <f>IF(ISBLANK(A251),".00",VLOOKUP(A251,'Danh mục'!$A$2:$D$1046,3,0))</f>
        <v>.00</v>
      </c>
      <c r="U251" s="60" t="str">
        <f>IF(ISBLANK(A251),".00",VLOOKUP(A251,'Danh mục'!$A$2:$D$1046,4,0))</f>
        <v>.00</v>
      </c>
      <c r="V251" s="35">
        <f t="shared" si="18"/>
        <v>0</v>
      </c>
      <c r="W251" s="38">
        <f t="shared" si="22"/>
        <v>0</v>
      </c>
      <c r="X251" s="39"/>
      <c r="Y251" s="58"/>
      <c r="Z251" s="35">
        <f t="shared" si="19"/>
        <v>0</v>
      </c>
      <c r="AA251" s="34"/>
      <c r="AB251" s="40"/>
      <c r="AC251" s="35">
        <f t="shared" si="20"/>
        <v>0</v>
      </c>
      <c r="AD251" s="35">
        <f t="shared" si="23"/>
        <v>0</v>
      </c>
      <c r="AE251" s="54"/>
      <c r="AF251" s="40"/>
      <c r="AG251" s="37"/>
      <c r="AH251" s="35">
        <f t="shared" si="21"/>
        <v>0</v>
      </c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56" t="str">
        <f>IFERROR(VLOOKUP('Tài sản cố định'!AT251,'Danh mục'!$U$2:$V$500,2,0),"")</f>
        <v/>
      </c>
      <c r="AV251" s="34"/>
      <c r="AW251" s="34"/>
      <c r="AX251" s="50"/>
      <c r="AY251" s="50"/>
    </row>
    <row r="252" spans="1:51" s="36" customFormat="1" ht="15.75">
      <c r="A252" s="34"/>
      <c r="B252" s="57" t="str">
        <f>IF(ISBLANK(A252),"",VLOOKUP(A252,'Danh mục'!$A$2:$D$1046,2,0))</f>
        <v/>
      </c>
      <c r="C252" s="34"/>
      <c r="D252" s="34"/>
      <c r="E252" s="50"/>
      <c r="F252" s="34"/>
      <c r="G252" s="34"/>
      <c r="H252" s="34"/>
      <c r="I252" s="34"/>
      <c r="J252" s="34"/>
      <c r="K252" s="34"/>
      <c r="L252" s="34"/>
      <c r="M252" s="34"/>
      <c r="N252" s="58"/>
      <c r="O252" s="58"/>
      <c r="P252" s="58"/>
      <c r="Q252" s="58"/>
      <c r="R252" s="50"/>
      <c r="S252" s="50"/>
      <c r="T252" s="60" t="str">
        <f>IF(ISBLANK(A252),".00",VLOOKUP(A252,'Danh mục'!$A$2:$D$1046,3,0))</f>
        <v>.00</v>
      </c>
      <c r="U252" s="60" t="str">
        <f>IF(ISBLANK(A252),".00",VLOOKUP(A252,'Danh mục'!$A$2:$D$1046,4,0))</f>
        <v>.00</v>
      </c>
      <c r="V252" s="35">
        <f t="shared" si="18"/>
        <v>0</v>
      </c>
      <c r="W252" s="38">
        <f t="shared" si="22"/>
        <v>0</v>
      </c>
      <c r="X252" s="39"/>
      <c r="Y252" s="58"/>
      <c r="Z252" s="35">
        <f t="shared" si="19"/>
        <v>0</v>
      </c>
      <c r="AA252" s="34"/>
      <c r="AB252" s="40"/>
      <c r="AC252" s="35">
        <f t="shared" si="20"/>
        <v>0</v>
      </c>
      <c r="AD252" s="35">
        <f t="shared" si="23"/>
        <v>0</v>
      </c>
      <c r="AE252" s="54"/>
      <c r="AF252" s="40"/>
      <c r="AG252" s="37"/>
      <c r="AH252" s="35">
        <f t="shared" si="21"/>
        <v>0</v>
      </c>
      <c r="AI252" s="34"/>
      <c r="AJ252" s="34"/>
      <c r="AK252" s="34"/>
      <c r="AL252" s="34"/>
      <c r="AM252" s="34"/>
      <c r="AN252" s="34"/>
      <c r="AO252" s="34"/>
      <c r="AP252" s="34"/>
      <c r="AQ252" s="34"/>
      <c r="AR252" s="34"/>
      <c r="AS252" s="34"/>
      <c r="AT252" s="34"/>
      <c r="AU252" s="56" t="str">
        <f>IFERROR(VLOOKUP('Tài sản cố định'!AT252,'Danh mục'!$U$2:$V$500,2,0),"")</f>
        <v/>
      </c>
      <c r="AV252" s="34"/>
      <c r="AW252" s="34"/>
      <c r="AX252" s="50"/>
      <c r="AY252" s="50"/>
    </row>
    <row r="253" spans="1:51" s="36" customFormat="1" ht="15.75">
      <c r="A253" s="34"/>
      <c r="B253" s="57" t="str">
        <f>IF(ISBLANK(A253),"",VLOOKUP(A253,'Danh mục'!$A$2:$D$1046,2,0))</f>
        <v/>
      </c>
      <c r="C253" s="34"/>
      <c r="D253" s="34"/>
      <c r="E253" s="50"/>
      <c r="F253" s="34"/>
      <c r="G253" s="34"/>
      <c r="H253" s="34"/>
      <c r="I253" s="34"/>
      <c r="J253" s="34"/>
      <c r="K253" s="34"/>
      <c r="L253" s="34"/>
      <c r="M253" s="34"/>
      <c r="N253" s="58"/>
      <c r="O253" s="58"/>
      <c r="P253" s="58"/>
      <c r="Q253" s="58"/>
      <c r="R253" s="50"/>
      <c r="S253" s="50"/>
      <c r="T253" s="60" t="str">
        <f>IF(ISBLANK(A253),".00",VLOOKUP(A253,'Danh mục'!$A$2:$D$1046,3,0))</f>
        <v>.00</v>
      </c>
      <c r="U253" s="60" t="str">
        <f>IF(ISBLANK(A253),".00",VLOOKUP(A253,'Danh mục'!$A$2:$D$1046,4,0))</f>
        <v>.00</v>
      </c>
      <c r="V253" s="35">
        <f t="shared" si="18"/>
        <v>0</v>
      </c>
      <c r="W253" s="38">
        <f t="shared" si="22"/>
        <v>0</v>
      </c>
      <c r="X253" s="39"/>
      <c r="Y253" s="58"/>
      <c r="Z253" s="35">
        <f t="shared" si="19"/>
        <v>0</v>
      </c>
      <c r="AA253" s="34"/>
      <c r="AB253" s="40"/>
      <c r="AC253" s="35">
        <f t="shared" si="20"/>
        <v>0</v>
      </c>
      <c r="AD253" s="35">
        <f t="shared" si="23"/>
        <v>0</v>
      </c>
      <c r="AE253" s="54"/>
      <c r="AF253" s="40"/>
      <c r="AG253" s="37"/>
      <c r="AH253" s="35">
        <f t="shared" si="21"/>
        <v>0</v>
      </c>
      <c r="AI253" s="34"/>
      <c r="AJ253" s="34"/>
      <c r="AK253" s="34"/>
      <c r="AL253" s="34"/>
      <c r="AM253" s="34"/>
      <c r="AN253" s="34"/>
      <c r="AO253" s="34"/>
      <c r="AP253" s="34"/>
      <c r="AQ253" s="34"/>
      <c r="AR253" s="34"/>
      <c r="AS253" s="34"/>
      <c r="AT253" s="34"/>
      <c r="AU253" s="56" t="str">
        <f>IFERROR(VLOOKUP('Tài sản cố định'!AT253,'Danh mục'!$U$2:$V$500,2,0),"")</f>
        <v/>
      </c>
      <c r="AV253" s="34"/>
      <c r="AW253" s="34"/>
      <c r="AX253" s="50"/>
      <c r="AY253" s="50"/>
    </row>
    <row r="254" spans="1:51" s="36" customFormat="1" ht="15.75">
      <c r="A254" s="34"/>
      <c r="B254" s="57" t="str">
        <f>IF(ISBLANK(A254),"",VLOOKUP(A254,'Danh mục'!$A$2:$D$1046,2,0))</f>
        <v/>
      </c>
      <c r="C254" s="34"/>
      <c r="D254" s="34"/>
      <c r="E254" s="50"/>
      <c r="F254" s="34"/>
      <c r="G254" s="34"/>
      <c r="H254" s="34"/>
      <c r="I254" s="34"/>
      <c r="J254" s="34"/>
      <c r="K254" s="34"/>
      <c r="L254" s="34"/>
      <c r="M254" s="34"/>
      <c r="N254" s="58"/>
      <c r="O254" s="58"/>
      <c r="P254" s="58"/>
      <c r="Q254" s="58"/>
      <c r="R254" s="50"/>
      <c r="S254" s="50"/>
      <c r="T254" s="60" t="str">
        <f>IF(ISBLANK(A254),".00",VLOOKUP(A254,'Danh mục'!$A$2:$D$1046,3,0))</f>
        <v>.00</v>
      </c>
      <c r="U254" s="60" t="str">
        <f>IF(ISBLANK(A254),".00",VLOOKUP(A254,'Danh mục'!$A$2:$D$1046,4,0))</f>
        <v>.00</v>
      </c>
      <c r="V254" s="35">
        <f t="shared" si="18"/>
        <v>0</v>
      </c>
      <c r="W254" s="38">
        <f t="shared" si="22"/>
        <v>0</v>
      </c>
      <c r="X254" s="39"/>
      <c r="Y254" s="58"/>
      <c r="Z254" s="35">
        <f t="shared" si="19"/>
        <v>0</v>
      </c>
      <c r="AA254" s="34"/>
      <c r="AB254" s="40"/>
      <c r="AC254" s="35">
        <f t="shared" si="20"/>
        <v>0</v>
      </c>
      <c r="AD254" s="35">
        <f t="shared" si="23"/>
        <v>0</v>
      </c>
      <c r="AE254" s="54"/>
      <c r="AF254" s="40"/>
      <c r="AG254" s="37"/>
      <c r="AH254" s="35">
        <f t="shared" si="21"/>
        <v>0</v>
      </c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56" t="str">
        <f>IFERROR(VLOOKUP('Tài sản cố định'!AT254,'Danh mục'!$U$2:$V$500,2,0),"")</f>
        <v/>
      </c>
      <c r="AV254" s="34"/>
      <c r="AW254" s="34"/>
      <c r="AX254" s="50"/>
      <c r="AY254" s="50"/>
    </row>
    <row r="255" spans="1:51" s="36" customFormat="1" ht="15.75">
      <c r="A255" s="34"/>
      <c r="B255" s="57" t="str">
        <f>IF(ISBLANK(A255),"",VLOOKUP(A255,'Danh mục'!$A$2:$D$1046,2,0))</f>
        <v/>
      </c>
      <c r="C255" s="34"/>
      <c r="D255" s="34"/>
      <c r="E255" s="50"/>
      <c r="F255" s="34"/>
      <c r="G255" s="34"/>
      <c r="H255" s="34"/>
      <c r="I255" s="34"/>
      <c r="J255" s="34"/>
      <c r="K255" s="34"/>
      <c r="L255" s="34"/>
      <c r="M255" s="34"/>
      <c r="N255" s="58"/>
      <c r="O255" s="58"/>
      <c r="P255" s="58"/>
      <c r="Q255" s="58"/>
      <c r="R255" s="50"/>
      <c r="S255" s="50"/>
      <c r="T255" s="60" t="str">
        <f>IF(ISBLANK(A255),".00",VLOOKUP(A255,'Danh mục'!$A$2:$D$1046,3,0))</f>
        <v>.00</v>
      </c>
      <c r="U255" s="60" t="str">
        <f>IF(ISBLANK(A255),".00",VLOOKUP(A255,'Danh mục'!$A$2:$D$1046,4,0))</f>
        <v>.00</v>
      </c>
      <c r="V255" s="35">
        <f t="shared" si="18"/>
        <v>0</v>
      </c>
      <c r="W255" s="38">
        <f t="shared" si="22"/>
        <v>0</v>
      </c>
      <c r="X255" s="39"/>
      <c r="Y255" s="58"/>
      <c r="Z255" s="35">
        <f t="shared" si="19"/>
        <v>0</v>
      </c>
      <c r="AA255" s="34"/>
      <c r="AB255" s="40"/>
      <c r="AC255" s="35">
        <f t="shared" si="20"/>
        <v>0</v>
      </c>
      <c r="AD255" s="35">
        <f t="shared" si="23"/>
        <v>0</v>
      </c>
      <c r="AE255" s="54"/>
      <c r="AF255" s="40"/>
      <c r="AG255" s="37"/>
      <c r="AH255" s="35">
        <f t="shared" si="21"/>
        <v>0</v>
      </c>
      <c r="AI255" s="34"/>
      <c r="AJ255" s="34"/>
      <c r="AK255" s="34"/>
      <c r="AL255" s="34"/>
      <c r="AM255" s="34"/>
      <c r="AN255" s="34"/>
      <c r="AO255" s="34"/>
      <c r="AP255" s="34"/>
      <c r="AQ255" s="34"/>
      <c r="AR255" s="34"/>
      <c r="AS255" s="34"/>
      <c r="AT255" s="34"/>
      <c r="AU255" s="56" t="str">
        <f>IFERROR(VLOOKUP('Tài sản cố định'!AT255,'Danh mục'!$U$2:$V$500,2,0),"")</f>
        <v/>
      </c>
      <c r="AV255" s="34"/>
      <c r="AW255" s="34"/>
      <c r="AX255" s="50"/>
      <c r="AY255" s="50"/>
    </row>
    <row r="256" spans="1:51" s="36" customFormat="1" ht="15.75">
      <c r="A256" s="34"/>
      <c r="B256" s="57" t="str">
        <f>IF(ISBLANK(A256),"",VLOOKUP(A256,'Danh mục'!$A$2:$D$1046,2,0))</f>
        <v/>
      </c>
      <c r="C256" s="34"/>
      <c r="D256" s="34"/>
      <c r="E256" s="50"/>
      <c r="F256" s="34"/>
      <c r="G256" s="34"/>
      <c r="H256" s="34"/>
      <c r="I256" s="34"/>
      <c r="J256" s="34"/>
      <c r="K256" s="34"/>
      <c r="L256" s="34"/>
      <c r="M256" s="34"/>
      <c r="N256" s="58"/>
      <c r="O256" s="58"/>
      <c r="P256" s="58"/>
      <c r="Q256" s="58"/>
      <c r="R256" s="50"/>
      <c r="S256" s="50"/>
      <c r="T256" s="60" t="str">
        <f>IF(ISBLANK(A256),".00",VLOOKUP(A256,'Danh mục'!$A$2:$D$1046,3,0))</f>
        <v>.00</v>
      </c>
      <c r="U256" s="60" t="str">
        <f>IF(ISBLANK(A256),".00",VLOOKUP(A256,'Danh mục'!$A$2:$D$1046,4,0))</f>
        <v>.00</v>
      </c>
      <c r="V256" s="35">
        <f t="shared" si="24" ref="V256:V319">R256*U256/100</f>
        <v>0</v>
      </c>
      <c r="W256" s="38">
        <f t="shared" si="22"/>
        <v>0</v>
      </c>
      <c r="X256" s="39"/>
      <c r="Y256" s="58"/>
      <c r="Z256" s="35">
        <f t="shared" si="25" ref="Z256:Z319">R256*S256/100</f>
        <v>0</v>
      </c>
      <c r="AA256" s="34"/>
      <c r="AB256" s="40"/>
      <c r="AC256" s="35">
        <f t="shared" si="26" ref="AC256:AC319">IF(AB256=0,0,100/AB256)</f>
        <v>0</v>
      </c>
      <c r="AD256" s="35">
        <f t="shared" si="23"/>
        <v>0</v>
      </c>
      <c r="AE256" s="54"/>
      <c r="AF256" s="40"/>
      <c r="AG256" s="37"/>
      <c r="AH256" s="35">
        <f t="shared" si="27" ref="AH256:AH319">R256-AG256</f>
        <v>0</v>
      </c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56" t="str">
        <f>IFERROR(VLOOKUP('Tài sản cố định'!AT256,'Danh mục'!$U$2:$V$500,2,0),"")</f>
        <v/>
      </c>
      <c r="AV256" s="34"/>
      <c r="AW256" s="34"/>
      <c r="AX256" s="50"/>
      <c r="AY256" s="50"/>
    </row>
    <row r="257" spans="1:51" s="36" customFormat="1" ht="15.75">
      <c r="A257" s="34"/>
      <c r="B257" s="57" t="str">
        <f>IF(ISBLANK(A257),"",VLOOKUP(A257,'Danh mục'!$A$2:$D$1046,2,0))</f>
        <v/>
      </c>
      <c r="C257" s="34"/>
      <c r="D257" s="34"/>
      <c r="E257" s="50"/>
      <c r="F257" s="34"/>
      <c r="G257" s="34"/>
      <c r="H257" s="34"/>
      <c r="I257" s="34"/>
      <c r="J257" s="34"/>
      <c r="K257" s="34"/>
      <c r="L257" s="34"/>
      <c r="M257" s="34"/>
      <c r="N257" s="58"/>
      <c r="O257" s="58"/>
      <c r="P257" s="58"/>
      <c r="Q257" s="58"/>
      <c r="R257" s="50"/>
      <c r="S257" s="50"/>
      <c r="T257" s="60" t="str">
        <f>IF(ISBLANK(A257),".00",VLOOKUP(A257,'Danh mục'!$A$2:$D$1046,3,0))</f>
        <v>.00</v>
      </c>
      <c r="U257" s="60" t="str">
        <f>IF(ISBLANK(A257),".00",VLOOKUP(A257,'Danh mục'!$A$2:$D$1046,4,0))</f>
        <v>.00</v>
      </c>
      <c r="V257" s="35">
        <f t="shared" si="24"/>
        <v>0</v>
      </c>
      <c r="W257" s="38">
        <f t="shared" si="28" ref="W257:W320">IF(Q257=0,0,YEAR(Q257)+T257-1)</f>
        <v>0</v>
      </c>
      <c r="X257" s="39"/>
      <c r="Y257" s="58"/>
      <c r="Z257" s="35">
        <f t="shared" si="25"/>
        <v>0</v>
      </c>
      <c r="AA257" s="34"/>
      <c r="AB257" s="40"/>
      <c r="AC257" s="35">
        <f t="shared" si="26"/>
        <v>0</v>
      </c>
      <c r="AD257" s="35">
        <f t="shared" si="29" ref="AD257:AD320">Z257*AC257/100</f>
        <v>0</v>
      </c>
      <c r="AE257" s="54"/>
      <c r="AF257" s="40"/>
      <c r="AG257" s="37"/>
      <c r="AH257" s="35">
        <f t="shared" si="27"/>
        <v>0</v>
      </c>
      <c r="AI257" s="34"/>
      <c r="AJ257" s="34"/>
      <c r="AK257" s="34"/>
      <c r="AL257" s="34"/>
      <c r="AM257" s="34"/>
      <c r="AN257" s="34"/>
      <c r="AO257" s="34"/>
      <c r="AP257" s="34"/>
      <c r="AQ257" s="34"/>
      <c r="AR257" s="34"/>
      <c r="AS257" s="34"/>
      <c r="AT257" s="34"/>
      <c r="AU257" s="56" t="str">
        <f>IFERROR(VLOOKUP('Tài sản cố định'!AT257,'Danh mục'!$U$2:$V$500,2,0),"")</f>
        <v/>
      </c>
      <c r="AV257" s="34"/>
      <c r="AW257" s="34"/>
      <c r="AX257" s="50"/>
      <c r="AY257" s="50"/>
    </row>
    <row r="258" spans="1:51" s="36" customFormat="1" ht="15.75">
      <c r="A258" s="34"/>
      <c r="B258" s="57" t="str">
        <f>IF(ISBLANK(A258),"",VLOOKUP(A258,'Danh mục'!$A$2:$D$1046,2,0))</f>
        <v/>
      </c>
      <c r="C258" s="34"/>
      <c r="D258" s="34"/>
      <c r="E258" s="50"/>
      <c r="F258" s="34"/>
      <c r="G258" s="34"/>
      <c r="H258" s="34"/>
      <c r="I258" s="34"/>
      <c r="J258" s="34"/>
      <c r="K258" s="34"/>
      <c r="L258" s="34"/>
      <c r="M258" s="34"/>
      <c r="N258" s="58"/>
      <c r="O258" s="58"/>
      <c r="P258" s="58"/>
      <c r="Q258" s="58"/>
      <c r="R258" s="50"/>
      <c r="S258" s="50"/>
      <c r="T258" s="60" t="str">
        <f>IF(ISBLANK(A258),".00",VLOOKUP(A258,'Danh mục'!$A$2:$D$1046,3,0))</f>
        <v>.00</v>
      </c>
      <c r="U258" s="60" t="str">
        <f>IF(ISBLANK(A258),".00",VLOOKUP(A258,'Danh mục'!$A$2:$D$1046,4,0))</f>
        <v>.00</v>
      </c>
      <c r="V258" s="35">
        <f t="shared" si="24"/>
        <v>0</v>
      </c>
      <c r="W258" s="38">
        <f t="shared" si="28"/>
        <v>0</v>
      </c>
      <c r="X258" s="39"/>
      <c r="Y258" s="58"/>
      <c r="Z258" s="35">
        <f t="shared" si="25"/>
        <v>0</v>
      </c>
      <c r="AA258" s="34"/>
      <c r="AB258" s="40"/>
      <c r="AC258" s="35">
        <f t="shared" si="26"/>
        <v>0</v>
      </c>
      <c r="AD258" s="35">
        <f t="shared" si="29"/>
        <v>0</v>
      </c>
      <c r="AE258" s="54"/>
      <c r="AF258" s="40"/>
      <c r="AG258" s="37"/>
      <c r="AH258" s="35">
        <f t="shared" si="27"/>
        <v>0</v>
      </c>
      <c r="AI258" s="34"/>
      <c r="AJ258" s="34"/>
      <c r="AK258" s="34"/>
      <c r="AL258" s="34"/>
      <c r="AM258" s="34"/>
      <c r="AN258" s="34"/>
      <c r="AO258" s="34"/>
      <c r="AP258" s="34"/>
      <c r="AQ258" s="34"/>
      <c r="AR258" s="34"/>
      <c r="AS258" s="34"/>
      <c r="AT258" s="34"/>
      <c r="AU258" s="56" t="str">
        <f>IFERROR(VLOOKUP('Tài sản cố định'!AT258,'Danh mục'!$U$2:$V$500,2,0),"")</f>
        <v/>
      </c>
      <c r="AV258" s="34"/>
      <c r="AW258" s="34"/>
      <c r="AX258" s="50"/>
      <c r="AY258" s="50"/>
    </row>
    <row r="259" spans="1:51" s="36" customFormat="1" ht="15.75">
      <c r="A259" s="34"/>
      <c r="B259" s="57" t="str">
        <f>IF(ISBLANK(A259),"",VLOOKUP(A259,'Danh mục'!$A$2:$D$1046,2,0))</f>
        <v/>
      </c>
      <c r="C259" s="34"/>
      <c r="D259" s="34"/>
      <c r="E259" s="50"/>
      <c r="F259" s="34"/>
      <c r="G259" s="34"/>
      <c r="H259" s="34"/>
      <c r="I259" s="34"/>
      <c r="J259" s="34"/>
      <c r="K259" s="34"/>
      <c r="L259" s="34"/>
      <c r="M259" s="34"/>
      <c r="N259" s="58"/>
      <c r="O259" s="58"/>
      <c r="P259" s="58"/>
      <c r="Q259" s="58"/>
      <c r="R259" s="50"/>
      <c r="S259" s="50"/>
      <c r="T259" s="60" t="str">
        <f>IF(ISBLANK(A259),".00",VLOOKUP(A259,'Danh mục'!$A$2:$D$1046,3,0))</f>
        <v>.00</v>
      </c>
      <c r="U259" s="60" t="str">
        <f>IF(ISBLANK(A259),".00",VLOOKUP(A259,'Danh mục'!$A$2:$D$1046,4,0))</f>
        <v>.00</v>
      </c>
      <c r="V259" s="35">
        <f t="shared" si="24"/>
        <v>0</v>
      </c>
      <c r="W259" s="38">
        <f t="shared" si="28"/>
        <v>0</v>
      </c>
      <c r="X259" s="39"/>
      <c r="Y259" s="58"/>
      <c r="Z259" s="35">
        <f t="shared" si="25"/>
        <v>0</v>
      </c>
      <c r="AA259" s="34"/>
      <c r="AB259" s="40"/>
      <c r="AC259" s="35">
        <f t="shared" si="26"/>
        <v>0</v>
      </c>
      <c r="AD259" s="35">
        <f t="shared" si="29"/>
        <v>0</v>
      </c>
      <c r="AE259" s="54"/>
      <c r="AF259" s="40"/>
      <c r="AG259" s="37"/>
      <c r="AH259" s="35">
        <f t="shared" si="27"/>
        <v>0</v>
      </c>
      <c r="AI259" s="34"/>
      <c r="AJ259" s="34"/>
      <c r="AK259" s="34"/>
      <c r="AL259" s="34"/>
      <c r="AM259" s="34"/>
      <c r="AN259" s="34"/>
      <c r="AO259" s="34"/>
      <c r="AP259" s="34"/>
      <c r="AQ259" s="34"/>
      <c r="AR259" s="34"/>
      <c r="AS259" s="34"/>
      <c r="AT259" s="34"/>
      <c r="AU259" s="56" t="str">
        <f>IFERROR(VLOOKUP('Tài sản cố định'!AT259,'Danh mục'!$U$2:$V$500,2,0),"")</f>
        <v/>
      </c>
      <c r="AV259" s="34"/>
      <c r="AW259" s="34"/>
      <c r="AX259" s="50"/>
      <c r="AY259" s="50"/>
    </row>
    <row r="260" spans="1:51" s="36" customFormat="1" ht="15.75">
      <c r="A260" s="34"/>
      <c r="B260" s="57" t="str">
        <f>IF(ISBLANK(A260),"",VLOOKUP(A260,'Danh mục'!$A$2:$D$1046,2,0))</f>
        <v/>
      </c>
      <c r="C260" s="34"/>
      <c r="D260" s="34"/>
      <c r="E260" s="50"/>
      <c r="F260" s="34"/>
      <c r="G260" s="34"/>
      <c r="H260" s="34"/>
      <c r="I260" s="34"/>
      <c r="J260" s="34"/>
      <c r="K260" s="34"/>
      <c r="L260" s="34"/>
      <c r="M260" s="34"/>
      <c r="N260" s="58"/>
      <c r="O260" s="58"/>
      <c r="P260" s="58"/>
      <c r="Q260" s="58"/>
      <c r="R260" s="50"/>
      <c r="S260" s="50"/>
      <c r="T260" s="60" t="str">
        <f>IF(ISBLANK(A260),".00",VLOOKUP(A260,'Danh mục'!$A$2:$D$1046,3,0))</f>
        <v>.00</v>
      </c>
      <c r="U260" s="60" t="str">
        <f>IF(ISBLANK(A260),".00",VLOOKUP(A260,'Danh mục'!$A$2:$D$1046,4,0))</f>
        <v>.00</v>
      </c>
      <c r="V260" s="35">
        <f t="shared" si="24"/>
        <v>0</v>
      </c>
      <c r="W260" s="38">
        <f t="shared" si="28"/>
        <v>0</v>
      </c>
      <c r="X260" s="39"/>
      <c r="Y260" s="58"/>
      <c r="Z260" s="35">
        <f t="shared" si="25"/>
        <v>0</v>
      </c>
      <c r="AA260" s="34"/>
      <c r="AB260" s="40"/>
      <c r="AC260" s="35">
        <f t="shared" si="26"/>
        <v>0</v>
      </c>
      <c r="AD260" s="35">
        <f t="shared" si="29"/>
        <v>0</v>
      </c>
      <c r="AE260" s="54"/>
      <c r="AF260" s="40"/>
      <c r="AG260" s="37"/>
      <c r="AH260" s="35">
        <f t="shared" si="27"/>
        <v>0</v>
      </c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56" t="str">
        <f>IFERROR(VLOOKUP('Tài sản cố định'!AT260,'Danh mục'!$U$2:$V$500,2,0),"")</f>
        <v/>
      </c>
      <c r="AV260" s="34"/>
      <c r="AW260" s="34"/>
      <c r="AX260" s="50"/>
      <c r="AY260" s="50"/>
    </row>
    <row r="261" spans="1:51" s="36" customFormat="1" ht="15.75">
      <c r="A261" s="34"/>
      <c r="B261" s="57" t="str">
        <f>IF(ISBLANK(A261),"",VLOOKUP(A261,'Danh mục'!$A$2:$D$1046,2,0))</f>
        <v/>
      </c>
      <c r="C261" s="34"/>
      <c r="D261" s="34"/>
      <c r="E261" s="50"/>
      <c r="F261" s="34"/>
      <c r="G261" s="34"/>
      <c r="H261" s="34"/>
      <c r="I261" s="34"/>
      <c r="J261" s="34"/>
      <c r="K261" s="34"/>
      <c r="L261" s="34"/>
      <c r="M261" s="34"/>
      <c r="N261" s="58"/>
      <c r="O261" s="58"/>
      <c r="P261" s="58"/>
      <c r="Q261" s="58"/>
      <c r="R261" s="50"/>
      <c r="S261" s="50"/>
      <c r="T261" s="60" t="str">
        <f>IF(ISBLANK(A261),".00",VLOOKUP(A261,'Danh mục'!$A$2:$D$1046,3,0))</f>
        <v>.00</v>
      </c>
      <c r="U261" s="60" t="str">
        <f>IF(ISBLANK(A261),".00",VLOOKUP(A261,'Danh mục'!$A$2:$D$1046,4,0))</f>
        <v>.00</v>
      </c>
      <c r="V261" s="35">
        <f t="shared" si="24"/>
        <v>0</v>
      </c>
      <c r="W261" s="38">
        <f t="shared" si="28"/>
        <v>0</v>
      </c>
      <c r="X261" s="39"/>
      <c r="Y261" s="58"/>
      <c r="Z261" s="35">
        <f t="shared" si="25"/>
        <v>0</v>
      </c>
      <c r="AA261" s="34"/>
      <c r="AB261" s="40"/>
      <c r="AC261" s="35">
        <f t="shared" si="26"/>
        <v>0</v>
      </c>
      <c r="AD261" s="35">
        <f t="shared" si="29"/>
        <v>0</v>
      </c>
      <c r="AE261" s="54"/>
      <c r="AF261" s="40"/>
      <c r="AG261" s="37"/>
      <c r="AH261" s="35">
        <f t="shared" si="27"/>
        <v>0</v>
      </c>
      <c r="AI261" s="34"/>
      <c r="AJ261" s="34"/>
      <c r="AK261" s="34"/>
      <c r="AL261" s="34"/>
      <c r="AM261" s="34"/>
      <c r="AN261" s="34"/>
      <c r="AO261" s="34"/>
      <c r="AP261" s="34"/>
      <c r="AQ261" s="34"/>
      <c r="AR261" s="34"/>
      <c r="AS261" s="34"/>
      <c r="AT261" s="34"/>
      <c r="AU261" s="56" t="str">
        <f>IFERROR(VLOOKUP('Tài sản cố định'!AT261,'Danh mục'!$U$2:$V$500,2,0),"")</f>
        <v/>
      </c>
      <c r="AV261" s="34"/>
      <c r="AW261" s="34"/>
      <c r="AX261" s="50"/>
      <c r="AY261" s="50"/>
    </row>
    <row r="262" spans="1:51" s="36" customFormat="1" ht="15.75">
      <c r="A262" s="34"/>
      <c r="B262" s="57" t="str">
        <f>IF(ISBLANK(A262),"",VLOOKUP(A262,'Danh mục'!$A$2:$D$1046,2,0))</f>
        <v/>
      </c>
      <c r="C262" s="34"/>
      <c r="D262" s="34"/>
      <c r="E262" s="50"/>
      <c r="F262" s="34"/>
      <c r="G262" s="34"/>
      <c r="H262" s="34"/>
      <c r="I262" s="34"/>
      <c r="J262" s="34"/>
      <c r="K262" s="34"/>
      <c r="L262" s="34"/>
      <c r="M262" s="34"/>
      <c r="N262" s="58"/>
      <c r="O262" s="58"/>
      <c r="P262" s="58"/>
      <c r="Q262" s="58"/>
      <c r="R262" s="50"/>
      <c r="S262" s="50"/>
      <c r="T262" s="60" t="str">
        <f>IF(ISBLANK(A262),".00",VLOOKUP(A262,'Danh mục'!$A$2:$D$1046,3,0))</f>
        <v>.00</v>
      </c>
      <c r="U262" s="60" t="str">
        <f>IF(ISBLANK(A262),".00",VLOOKUP(A262,'Danh mục'!$A$2:$D$1046,4,0))</f>
        <v>.00</v>
      </c>
      <c r="V262" s="35">
        <f t="shared" si="24"/>
        <v>0</v>
      </c>
      <c r="W262" s="38">
        <f t="shared" si="28"/>
        <v>0</v>
      </c>
      <c r="X262" s="39"/>
      <c r="Y262" s="58"/>
      <c r="Z262" s="35">
        <f t="shared" si="25"/>
        <v>0</v>
      </c>
      <c r="AA262" s="34"/>
      <c r="AB262" s="40"/>
      <c r="AC262" s="35">
        <f t="shared" si="26"/>
        <v>0</v>
      </c>
      <c r="AD262" s="35">
        <f t="shared" si="29"/>
        <v>0</v>
      </c>
      <c r="AE262" s="54"/>
      <c r="AF262" s="40"/>
      <c r="AG262" s="37"/>
      <c r="AH262" s="35">
        <f t="shared" si="27"/>
        <v>0</v>
      </c>
      <c r="AI262" s="34"/>
      <c r="AJ262" s="34"/>
      <c r="AK262" s="34"/>
      <c r="AL262" s="34"/>
      <c r="AM262" s="34"/>
      <c r="AN262" s="34"/>
      <c r="AO262" s="34"/>
      <c r="AP262" s="34"/>
      <c r="AQ262" s="34"/>
      <c r="AR262" s="34"/>
      <c r="AS262" s="34"/>
      <c r="AT262" s="34"/>
      <c r="AU262" s="56" t="str">
        <f>IFERROR(VLOOKUP('Tài sản cố định'!AT262,'Danh mục'!$U$2:$V$500,2,0),"")</f>
        <v/>
      </c>
      <c r="AV262" s="34"/>
      <c r="AW262" s="34"/>
      <c r="AX262" s="50"/>
      <c r="AY262" s="50"/>
    </row>
    <row r="263" spans="1:51" s="36" customFormat="1" ht="15.75">
      <c r="A263" s="34"/>
      <c r="B263" s="57" t="str">
        <f>IF(ISBLANK(A263),"",VLOOKUP(A263,'Danh mục'!$A$2:$D$1046,2,0))</f>
        <v/>
      </c>
      <c r="C263" s="34"/>
      <c r="D263" s="34"/>
      <c r="E263" s="50"/>
      <c r="F263" s="34"/>
      <c r="G263" s="34"/>
      <c r="H263" s="34"/>
      <c r="I263" s="34"/>
      <c r="J263" s="34"/>
      <c r="K263" s="34"/>
      <c r="L263" s="34"/>
      <c r="M263" s="34"/>
      <c r="N263" s="58"/>
      <c r="O263" s="58"/>
      <c r="P263" s="58"/>
      <c r="Q263" s="58"/>
      <c r="R263" s="50"/>
      <c r="S263" s="50"/>
      <c r="T263" s="60" t="str">
        <f>IF(ISBLANK(A263),".00",VLOOKUP(A263,'Danh mục'!$A$2:$D$1046,3,0))</f>
        <v>.00</v>
      </c>
      <c r="U263" s="60" t="str">
        <f>IF(ISBLANK(A263),".00",VLOOKUP(A263,'Danh mục'!$A$2:$D$1046,4,0))</f>
        <v>.00</v>
      </c>
      <c r="V263" s="35">
        <f t="shared" si="24"/>
        <v>0</v>
      </c>
      <c r="W263" s="38">
        <f t="shared" si="28"/>
        <v>0</v>
      </c>
      <c r="X263" s="39"/>
      <c r="Y263" s="58"/>
      <c r="Z263" s="35">
        <f t="shared" si="25"/>
        <v>0</v>
      </c>
      <c r="AA263" s="34"/>
      <c r="AB263" s="40"/>
      <c r="AC263" s="35">
        <f t="shared" si="26"/>
        <v>0</v>
      </c>
      <c r="AD263" s="35">
        <f t="shared" si="29"/>
        <v>0</v>
      </c>
      <c r="AE263" s="54"/>
      <c r="AF263" s="40"/>
      <c r="AG263" s="37"/>
      <c r="AH263" s="35">
        <f t="shared" si="27"/>
        <v>0</v>
      </c>
      <c r="AI263" s="34"/>
      <c r="AJ263" s="34"/>
      <c r="AK263" s="34"/>
      <c r="AL263" s="34"/>
      <c r="AM263" s="34"/>
      <c r="AN263" s="34"/>
      <c r="AO263" s="34"/>
      <c r="AP263" s="34"/>
      <c r="AQ263" s="34"/>
      <c r="AR263" s="34"/>
      <c r="AS263" s="34"/>
      <c r="AT263" s="34"/>
      <c r="AU263" s="56" t="str">
        <f>IFERROR(VLOOKUP('Tài sản cố định'!AT263,'Danh mục'!$U$2:$V$500,2,0),"")</f>
        <v/>
      </c>
      <c r="AV263" s="34"/>
      <c r="AW263" s="34"/>
      <c r="AX263" s="50"/>
      <c r="AY263" s="50"/>
    </row>
    <row r="264" spans="1:51" s="36" customFormat="1" ht="15.75">
      <c r="A264" s="34"/>
      <c r="B264" s="57" t="str">
        <f>IF(ISBLANK(A264),"",VLOOKUP(A264,'Danh mục'!$A$2:$D$1046,2,0))</f>
        <v/>
      </c>
      <c r="C264" s="34"/>
      <c r="D264" s="34"/>
      <c r="E264" s="50"/>
      <c r="F264" s="34"/>
      <c r="G264" s="34"/>
      <c r="H264" s="34"/>
      <c r="I264" s="34"/>
      <c r="J264" s="34"/>
      <c r="K264" s="34"/>
      <c r="L264" s="34"/>
      <c r="M264" s="34"/>
      <c r="N264" s="58"/>
      <c r="O264" s="58"/>
      <c r="P264" s="58"/>
      <c r="Q264" s="58"/>
      <c r="R264" s="50"/>
      <c r="S264" s="50"/>
      <c r="T264" s="60" t="str">
        <f>IF(ISBLANK(A264),".00",VLOOKUP(A264,'Danh mục'!$A$2:$D$1046,3,0))</f>
        <v>.00</v>
      </c>
      <c r="U264" s="60" t="str">
        <f>IF(ISBLANK(A264),".00",VLOOKUP(A264,'Danh mục'!$A$2:$D$1046,4,0))</f>
        <v>.00</v>
      </c>
      <c r="V264" s="35">
        <f t="shared" si="24"/>
        <v>0</v>
      </c>
      <c r="W264" s="38">
        <f t="shared" si="28"/>
        <v>0</v>
      </c>
      <c r="X264" s="39"/>
      <c r="Y264" s="58"/>
      <c r="Z264" s="35">
        <f t="shared" si="25"/>
        <v>0</v>
      </c>
      <c r="AA264" s="34"/>
      <c r="AB264" s="40"/>
      <c r="AC264" s="35">
        <f t="shared" si="26"/>
        <v>0</v>
      </c>
      <c r="AD264" s="35">
        <f t="shared" si="29"/>
        <v>0</v>
      </c>
      <c r="AE264" s="54"/>
      <c r="AF264" s="40"/>
      <c r="AG264" s="37"/>
      <c r="AH264" s="35">
        <f t="shared" si="27"/>
        <v>0</v>
      </c>
      <c r="AI264" s="34"/>
      <c r="AJ264" s="34"/>
      <c r="AK264" s="34"/>
      <c r="AL264" s="34"/>
      <c r="AM264" s="34"/>
      <c r="AN264" s="34"/>
      <c r="AO264" s="34"/>
      <c r="AP264" s="34"/>
      <c r="AQ264" s="34"/>
      <c r="AR264" s="34"/>
      <c r="AS264" s="34"/>
      <c r="AT264" s="34"/>
      <c r="AU264" s="56" t="str">
        <f>IFERROR(VLOOKUP('Tài sản cố định'!AT264,'Danh mục'!$U$2:$V$500,2,0),"")</f>
        <v/>
      </c>
      <c r="AV264" s="34"/>
      <c r="AW264" s="34"/>
      <c r="AX264" s="50"/>
      <c r="AY264" s="50"/>
    </row>
    <row r="265" spans="1:51" s="36" customFormat="1" ht="15.75">
      <c r="A265" s="34"/>
      <c r="B265" s="57" t="str">
        <f>IF(ISBLANK(A265),"",VLOOKUP(A265,'Danh mục'!$A$2:$D$1046,2,0))</f>
        <v/>
      </c>
      <c r="C265" s="34"/>
      <c r="D265" s="34"/>
      <c r="E265" s="50"/>
      <c r="F265" s="34"/>
      <c r="G265" s="34"/>
      <c r="H265" s="34"/>
      <c r="I265" s="34"/>
      <c r="J265" s="34"/>
      <c r="K265" s="34"/>
      <c r="L265" s="34"/>
      <c r="M265" s="34"/>
      <c r="N265" s="58"/>
      <c r="O265" s="58"/>
      <c r="P265" s="58"/>
      <c r="Q265" s="58"/>
      <c r="R265" s="50"/>
      <c r="S265" s="50"/>
      <c r="T265" s="60" t="str">
        <f>IF(ISBLANK(A265),".00",VLOOKUP(A265,'Danh mục'!$A$2:$D$1046,3,0))</f>
        <v>.00</v>
      </c>
      <c r="U265" s="60" t="str">
        <f>IF(ISBLANK(A265),".00",VLOOKUP(A265,'Danh mục'!$A$2:$D$1046,4,0))</f>
        <v>.00</v>
      </c>
      <c r="V265" s="35">
        <f t="shared" si="24"/>
        <v>0</v>
      </c>
      <c r="W265" s="38">
        <f t="shared" si="28"/>
        <v>0</v>
      </c>
      <c r="X265" s="39"/>
      <c r="Y265" s="58"/>
      <c r="Z265" s="35">
        <f t="shared" si="25"/>
        <v>0</v>
      </c>
      <c r="AA265" s="34"/>
      <c r="AB265" s="40"/>
      <c r="AC265" s="35">
        <f t="shared" si="26"/>
        <v>0</v>
      </c>
      <c r="AD265" s="35">
        <f t="shared" si="29"/>
        <v>0</v>
      </c>
      <c r="AE265" s="54"/>
      <c r="AF265" s="40"/>
      <c r="AG265" s="37"/>
      <c r="AH265" s="35">
        <f t="shared" si="27"/>
        <v>0</v>
      </c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56" t="str">
        <f>IFERROR(VLOOKUP('Tài sản cố định'!AT265,'Danh mục'!$U$2:$V$500,2,0),"")</f>
        <v/>
      </c>
      <c r="AV265" s="34"/>
      <c r="AW265" s="34"/>
      <c r="AX265" s="50"/>
      <c r="AY265" s="50"/>
    </row>
    <row r="266" spans="1:51" s="36" customFormat="1" ht="15.75">
      <c r="A266" s="34"/>
      <c r="B266" s="57" t="str">
        <f>IF(ISBLANK(A266),"",VLOOKUP(A266,'Danh mục'!$A$2:$D$1046,2,0))</f>
        <v/>
      </c>
      <c r="C266" s="34"/>
      <c r="D266" s="34"/>
      <c r="E266" s="50"/>
      <c r="F266" s="34"/>
      <c r="G266" s="34"/>
      <c r="H266" s="34"/>
      <c r="I266" s="34"/>
      <c r="J266" s="34"/>
      <c r="K266" s="34"/>
      <c r="L266" s="34"/>
      <c r="M266" s="34"/>
      <c r="N266" s="58"/>
      <c r="O266" s="58"/>
      <c r="P266" s="58"/>
      <c r="Q266" s="58"/>
      <c r="R266" s="50"/>
      <c r="S266" s="50"/>
      <c r="T266" s="60" t="str">
        <f>IF(ISBLANK(A266),".00",VLOOKUP(A266,'Danh mục'!$A$2:$D$1046,3,0))</f>
        <v>.00</v>
      </c>
      <c r="U266" s="60" t="str">
        <f>IF(ISBLANK(A266),".00",VLOOKUP(A266,'Danh mục'!$A$2:$D$1046,4,0))</f>
        <v>.00</v>
      </c>
      <c r="V266" s="35">
        <f t="shared" si="24"/>
        <v>0</v>
      </c>
      <c r="W266" s="38">
        <f t="shared" si="28"/>
        <v>0</v>
      </c>
      <c r="X266" s="39"/>
      <c r="Y266" s="58"/>
      <c r="Z266" s="35">
        <f t="shared" si="25"/>
        <v>0</v>
      </c>
      <c r="AA266" s="34"/>
      <c r="AB266" s="40"/>
      <c r="AC266" s="35">
        <f t="shared" si="26"/>
        <v>0</v>
      </c>
      <c r="AD266" s="35">
        <f t="shared" si="29"/>
        <v>0</v>
      </c>
      <c r="AE266" s="54"/>
      <c r="AF266" s="40"/>
      <c r="AG266" s="37"/>
      <c r="AH266" s="35">
        <f t="shared" si="27"/>
        <v>0</v>
      </c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56" t="str">
        <f>IFERROR(VLOOKUP('Tài sản cố định'!AT266,'Danh mục'!$U$2:$V$500,2,0),"")</f>
        <v/>
      </c>
      <c r="AV266" s="34"/>
      <c r="AW266" s="34"/>
      <c r="AX266" s="50"/>
      <c r="AY266" s="50"/>
    </row>
    <row r="267" spans="1:51" s="36" customFormat="1" ht="15.75">
      <c r="A267" s="34"/>
      <c r="B267" s="57" t="str">
        <f>IF(ISBLANK(A267),"",VLOOKUP(A267,'Danh mục'!$A$2:$D$1046,2,0))</f>
        <v/>
      </c>
      <c r="C267" s="34"/>
      <c r="D267" s="34"/>
      <c r="E267" s="50"/>
      <c r="F267" s="34"/>
      <c r="G267" s="34"/>
      <c r="H267" s="34"/>
      <c r="I267" s="34"/>
      <c r="J267" s="34"/>
      <c r="K267" s="34"/>
      <c r="L267" s="34"/>
      <c r="M267" s="34"/>
      <c r="N267" s="58"/>
      <c r="O267" s="58"/>
      <c r="P267" s="58"/>
      <c r="Q267" s="58"/>
      <c r="R267" s="50"/>
      <c r="S267" s="50"/>
      <c r="T267" s="60" t="str">
        <f>IF(ISBLANK(A267),".00",VLOOKUP(A267,'Danh mục'!$A$2:$D$1046,3,0))</f>
        <v>.00</v>
      </c>
      <c r="U267" s="60" t="str">
        <f>IF(ISBLANK(A267),".00",VLOOKUP(A267,'Danh mục'!$A$2:$D$1046,4,0))</f>
        <v>.00</v>
      </c>
      <c r="V267" s="35">
        <f t="shared" si="24"/>
        <v>0</v>
      </c>
      <c r="W267" s="38">
        <f t="shared" si="28"/>
        <v>0</v>
      </c>
      <c r="X267" s="39"/>
      <c r="Y267" s="58"/>
      <c r="Z267" s="35">
        <f t="shared" si="25"/>
        <v>0</v>
      </c>
      <c r="AA267" s="34"/>
      <c r="AB267" s="40"/>
      <c r="AC267" s="35">
        <f t="shared" si="26"/>
        <v>0</v>
      </c>
      <c r="AD267" s="35">
        <f t="shared" si="29"/>
        <v>0</v>
      </c>
      <c r="AE267" s="54"/>
      <c r="AF267" s="40"/>
      <c r="AG267" s="37"/>
      <c r="AH267" s="35">
        <f t="shared" si="27"/>
        <v>0</v>
      </c>
      <c r="AI267" s="34"/>
      <c r="AJ267" s="34"/>
      <c r="AK267" s="34"/>
      <c r="AL267" s="34"/>
      <c r="AM267" s="34"/>
      <c r="AN267" s="34"/>
      <c r="AO267" s="34"/>
      <c r="AP267" s="34"/>
      <c r="AQ267" s="34"/>
      <c r="AR267" s="34"/>
      <c r="AS267" s="34"/>
      <c r="AT267" s="34"/>
      <c r="AU267" s="56" t="str">
        <f>IFERROR(VLOOKUP('Tài sản cố định'!AT267,'Danh mục'!$U$2:$V$500,2,0),"")</f>
        <v/>
      </c>
      <c r="AV267" s="34"/>
      <c r="AW267" s="34"/>
      <c r="AX267" s="50"/>
      <c r="AY267" s="50"/>
    </row>
    <row r="268" spans="1:51" s="36" customFormat="1" ht="15.75">
      <c r="A268" s="34"/>
      <c r="B268" s="57" t="str">
        <f>IF(ISBLANK(A268),"",VLOOKUP(A268,'Danh mục'!$A$2:$D$1046,2,0))</f>
        <v/>
      </c>
      <c r="C268" s="34"/>
      <c r="D268" s="34"/>
      <c r="E268" s="50"/>
      <c r="F268" s="34"/>
      <c r="G268" s="34"/>
      <c r="H268" s="34"/>
      <c r="I268" s="34"/>
      <c r="J268" s="34"/>
      <c r="K268" s="34"/>
      <c r="L268" s="34"/>
      <c r="M268" s="34"/>
      <c r="N268" s="58"/>
      <c r="O268" s="58"/>
      <c r="P268" s="58"/>
      <c r="Q268" s="58"/>
      <c r="R268" s="50"/>
      <c r="S268" s="50"/>
      <c r="T268" s="60" t="str">
        <f>IF(ISBLANK(A268),".00",VLOOKUP(A268,'Danh mục'!$A$2:$D$1046,3,0))</f>
        <v>.00</v>
      </c>
      <c r="U268" s="60" t="str">
        <f>IF(ISBLANK(A268),".00",VLOOKUP(A268,'Danh mục'!$A$2:$D$1046,4,0))</f>
        <v>.00</v>
      </c>
      <c r="V268" s="35">
        <f t="shared" si="24"/>
        <v>0</v>
      </c>
      <c r="W268" s="38">
        <f t="shared" si="28"/>
        <v>0</v>
      </c>
      <c r="X268" s="39"/>
      <c r="Y268" s="58"/>
      <c r="Z268" s="35">
        <f t="shared" si="25"/>
        <v>0</v>
      </c>
      <c r="AA268" s="34"/>
      <c r="AB268" s="40"/>
      <c r="AC268" s="35">
        <f t="shared" si="26"/>
        <v>0</v>
      </c>
      <c r="AD268" s="35">
        <f t="shared" si="29"/>
        <v>0</v>
      </c>
      <c r="AE268" s="54"/>
      <c r="AF268" s="40"/>
      <c r="AG268" s="37"/>
      <c r="AH268" s="35">
        <f t="shared" si="27"/>
        <v>0</v>
      </c>
      <c r="AI268" s="34"/>
      <c r="AJ268" s="34"/>
      <c r="AK268" s="34"/>
      <c r="AL268" s="34"/>
      <c r="AM268" s="34"/>
      <c r="AN268" s="34"/>
      <c r="AO268" s="34"/>
      <c r="AP268" s="34"/>
      <c r="AQ268" s="34"/>
      <c r="AR268" s="34"/>
      <c r="AS268" s="34"/>
      <c r="AT268" s="34"/>
      <c r="AU268" s="56" t="str">
        <f>IFERROR(VLOOKUP('Tài sản cố định'!AT268,'Danh mục'!$U$2:$V$500,2,0),"")</f>
        <v/>
      </c>
      <c r="AV268" s="34"/>
      <c r="AW268" s="34"/>
      <c r="AX268" s="50"/>
      <c r="AY268" s="50"/>
    </row>
    <row r="269" spans="1:51" s="36" customFormat="1" ht="15.75">
      <c r="A269" s="34"/>
      <c r="B269" s="57" t="str">
        <f>IF(ISBLANK(A269),"",VLOOKUP(A269,'Danh mục'!$A$2:$D$1046,2,0))</f>
        <v/>
      </c>
      <c r="C269" s="34"/>
      <c r="D269" s="34"/>
      <c r="E269" s="50"/>
      <c r="F269" s="34"/>
      <c r="G269" s="34"/>
      <c r="H269" s="34"/>
      <c r="I269" s="34"/>
      <c r="J269" s="34"/>
      <c r="K269" s="34"/>
      <c r="L269" s="34"/>
      <c r="M269" s="34"/>
      <c r="N269" s="58"/>
      <c r="O269" s="58"/>
      <c r="P269" s="58"/>
      <c r="Q269" s="58"/>
      <c r="R269" s="50"/>
      <c r="S269" s="50"/>
      <c r="T269" s="60" t="str">
        <f>IF(ISBLANK(A269),".00",VLOOKUP(A269,'Danh mục'!$A$2:$D$1046,3,0))</f>
        <v>.00</v>
      </c>
      <c r="U269" s="60" t="str">
        <f>IF(ISBLANK(A269),".00",VLOOKUP(A269,'Danh mục'!$A$2:$D$1046,4,0))</f>
        <v>.00</v>
      </c>
      <c r="V269" s="35">
        <f t="shared" si="24"/>
        <v>0</v>
      </c>
      <c r="W269" s="38">
        <f t="shared" si="28"/>
        <v>0</v>
      </c>
      <c r="X269" s="39"/>
      <c r="Y269" s="58"/>
      <c r="Z269" s="35">
        <f t="shared" si="25"/>
        <v>0</v>
      </c>
      <c r="AA269" s="34"/>
      <c r="AB269" s="40"/>
      <c r="AC269" s="35">
        <f t="shared" si="26"/>
        <v>0</v>
      </c>
      <c r="AD269" s="35">
        <f t="shared" si="29"/>
        <v>0</v>
      </c>
      <c r="AE269" s="54"/>
      <c r="AF269" s="40"/>
      <c r="AG269" s="37"/>
      <c r="AH269" s="35">
        <f t="shared" si="27"/>
        <v>0</v>
      </c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4"/>
      <c r="AT269" s="34"/>
      <c r="AU269" s="56" t="str">
        <f>IFERROR(VLOOKUP('Tài sản cố định'!AT269,'Danh mục'!$U$2:$V$500,2,0),"")</f>
        <v/>
      </c>
      <c r="AV269" s="34"/>
      <c r="AW269" s="34"/>
      <c r="AX269" s="50"/>
      <c r="AY269" s="50"/>
    </row>
    <row r="270" spans="1:51" s="36" customFormat="1" ht="15.75">
      <c r="A270" s="34"/>
      <c r="B270" s="57" t="str">
        <f>IF(ISBLANK(A270),"",VLOOKUP(A270,'Danh mục'!$A$2:$D$1046,2,0))</f>
        <v/>
      </c>
      <c r="C270" s="34"/>
      <c r="D270" s="34"/>
      <c r="E270" s="50"/>
      <c r="F270" s="34"/>
      <c r="G270" s="34"/>
      <c r="H270" s="34"/>
      <c r="I270" s="34"/>
      <c r="J270" s="34"/>
      <c r="K270" s="34"/>
      <c r="L270" s="34"/>
      <c r="M270" s="34"/>
      <c r="N270" s="58"/>
      <c r="O270" s="58"/>
      <c r="P270" s="58"/>
      <c r="Q270" s="58"/>
      <c r="R270" s="50"/>
      <c r="S270" s="50"/>
      <c r="T270" s="60" t="str">
        <f>IF(ISBLANK(A270),".00",VLOOKUP(A270,'Danh mục'!$A$2:$D$1046,3,0))</f>
        <v>.00</v>
      </c>
      <c r="U270" s="60" t="str">
        <f>IF(ISBLANK(A270),".00",VLOOKUP(A270,'Danh mục'!$A$2:$D$1046,4,0))</f>
        <v>.00</v>
      </c>
      <c r="V270" s="35">
        <f t="shared" si="24"/>
        <v>0</v>
      </c>
      <c r="W270" s="38">
        <f t="shared" si="28"/>
        <v>0</v>
      </c>
      <c r="X270" s="39"/>
      <c r="Y270" s="58"/>
      <c r="Z270" s="35">
        <f t="shared" si="25"/>
        <v>0</v>
      </c>
      <c r="AA270" s="34"/>
      <c r="AB270" s="40"/>
      <c r="AC270" s="35">
        <f t="shared" si="26"/>
        <v>0</v>
      </c>
      <c r="AD270" s="35">
        <f t="shared" si="29"/>
        <v>0</v>
      </c>
      <c r="AE270" s="54"/>
      <c r="AF270" s="40"/>
      <c r="AG270" s="37"/>
      <c r="AH270" s="35">
        <f t="shared" si="27"/>
        <v>0</v>
      </c>
      <c r="AI270" s="34"/>
      <c r="AJ270" s="34"/>
      <c r="AK270" s="34"/>
      <c r="AL270" s="34"/>
      <c r="AM270" s="34"/>
      <c r="AN270" s="34"/>
      <c r="AO270" s="34"/>
      <c r="AP270" s="34"/>
      <c r="AQ270" s="34"/>
      <c r="AR270" s="34"/>
      <c r="AS270" s="34"/>
      <c r="AT270" s="34"/>
      <c r="AU270" s="56" t="str">
        <f>IFERROR(VLOOKUP('Tài sản cố định'!AT270,'Danh mục'!$U$2:$V$500,2,0),"")</f>
        <v/>
      </c>
      <c r="AV270" s="34"/>
      <c r="AW270" s="34"/>
      <c r="AX270" s="50"/>
      <c r="AY270" s="50"/>
    </row>
    <row r="271" spans="1:51" s="36" customFormat="1" ht="15.75">
      <c r="A271" s="34"/>
      <c r="B271" s="57" t="str">
        <f>IF(ISBLANK(A271),"",VLOOKUP(A271,'Danh mục'!$A$2:$D$1046,2,0))</f>
        <v/>
      </c>
      <c r="C271" s="34"/>
      <c r="D271" s="34"/>
      <c r="E271" s="50"/>
      <c r="F271" s="34"/>
      <c r="G271" s="34"/>
      <c r="H271" s="34"/>
      <c r="I271" s="34"/>
      <c r="J271" s="34"/>
      <c r="K271" s="34"/>
      <c r="L271" s="34"/>
      <c r="M271" s="34"/>
      <c r="N271" s="58"/>
      <c r="O271" s="58"/>
      <c r="P271" s="58"/>
      <c r="Q271" s="58"/>
      <c r="R271" s="50"/>
      <c r="S271" s="50"/>
      <c r="T271" s="60" t="str">
        <f>IF(ISBLANK(A271),".00",VLOOKUP(A271,'Danh mục'!$A$2:$D$1046,3,0))</f>
        <v>.00</v>
      </c>
      <c r="U271" s="60" t="str">
        <f>IF(ISBLANK(A271),".00",VLOOKUP(A271,'Danh mục'!$A$2:$D$1046,4,0))</f>
        <v>.00</v>
      </c>
      <c r="V271" s="35">
        <f t="shared" si="24"/>
        <v>0</v>
      </c>
      <c r="W271" s="38">
        <f t="shared" si="28"/>
        <v>0</v>
      </c>
      <c r="X271" s="39"/>
      <c r="Y271" s="58"/>
      <c r="Z271" s="35">
        <f t="shared" si="25"/>
        <v>0</v>
      </c>
      <c r="AA271" s="34"/>
      <c r="AB271" s="40"/>
      <c r="AC271" s="35">
        <f t="shared" si="26"/>
        <v>0</v>
      </c>
      <c r="AD271" s="35">
        <f t="shared" si="29"/>
        <v>0</v>
      </c>
      <c r="AE271" s="54"/>
      <c r="AF271" s="40"/>
      <c r="AG271" s="37"/>
      <c r="AH271" s="35">
        <f t="shared" si="27"/>
        <v>0</v>
      </c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56" t="str">
        <f>IFERROR(VLOOKUP('Tài sản cố định'!AT271,'Danh mục'!$U$2:$V$500,2,0),"")</f>
        <v/>
      </c>
      <c r="AV271" s="34"/>
      <c r="AW271" s="34"/>
      <c r="AX271" s="50"/>
      <c r="AY271" s="50"/>
    </row>
    <row r="272" spans="1:51" s="36" customFormat="1" ht="15.75">
      <c r="A272" s="34"/>
      <c r="B272" s="57" t="str">
        <f>IF(ISBLANK(A272),"",VLOOKUP(A272,'Danh mục'!$A$2:$D$1046,2,0))</f>
        <v/>
      </c>
      <c r="C272" s="34"/>
      <c r="D272" s="34"/>
      <c r="E272" s="50"/>
      <c r="F272" s="34"/>
      <c r="G272" s="34"/>
      <c r="H272" s="34"/>
      <c r="I272" s="34"/>
      <c r="J272" s="34"/>
      <c r="K272" s="34"/>
      <c r="L272" s="34"/>
      <c r="M272" s="34"/>
      <c r="N272" s="58"/>
      <c r="O272" s="58"/>
      <c r="P272" s="58"/>
      <c r="Q272" s="58"/>
      <c r="R272" s="50"/>
      <c r="S272" s="50"/>
      <c r="T272" s="60" t="str">
        <f>IF(ISBLANK(A272),".00",VLOOKUP(A272,'Danh mục'!$A$2:$D$1046,3,0))</f>
        <v>.00</v>
      </c>
      <c r="U272" s="60" t="str">
        <f>IF(ISBLANK(A272),".00",VLOOKUP(A272,'Danh mục'!$A$2:$D$1046,4,0))</f>
        <v>.00</v>
      </c>
      <c r="V272" s="35">
        <f t="shared" si="24"/>
        <v>0</v>
      </c>
      <c r="W272" s="38">
        <f t="shared" si="28"/>
        <v>0</v>
      </c>
      <c r="X272" s="39"/>
      <c r="Y272" s="58"/>
      <c r="Z272" s="35">
        <f t="shared" si="25"/>
        <v>0</v>
      </c>
      <c r="AA272" s="34"/>
      <c r="AB272" s="40"/>
      <c r="AC272" s="35">
        <f t="shared" si="26"/>
        <v>0</v>
      </c>
      <c r="AD272" s="35">
        <f t="shared" si="29"/>
        <v>0</v>
      </c>
      <c r="AE272" s="54"/>
      <c r="AF272" s="40"/>
      <c r="AG272" s="37"/>
      <c r="AH272" s="35">
        <f t="shared" si="27"/>
        <v>0</v>
      </c>
      <c r="AI272" s="34"/>
      <c r="AJ272" s="34"/>
      <c r="AK272" s="34"/>
      <c r="AL272" s="34"/>
      <c r="AM272" s="34"/>
      <c r="AN272" s="34"/>
      <c r="AO272" s="34"/>
      <c r="AP272" s="34"/>
      <c r="AQ272" s="34"/>
      <c r="AR272" s="34"/>
      <c r="AS272" s="34"/>
      <c r="AT272" s="34"/>
      <c r="AU272" s="56" t="str">
        <f>IFERROR(VLOOKUP('Tài sản cố định'!AT272,'Danh mục'!$U$2:$V$500,2,0),"")</f>
        <v/>
      </c>
      <c r="AV272" s="34"/>
      <c r="AW272" s="34"/>
      <c r="AX272" s="50"/>
      <c r="AY272" s="50"/>
    </row>
    <row r="273" spans="1:51" s="36" customFormat="1" ht="15.75">
      <c r="A273" s="34"/>
      <c r="B273" s="57" t="str">
        <f>IF(ISBLANK(A273),"",VLOOKUP(A273,'Danh mục'!$A$2:$D$1046,2,0))</f>
        <v/>
      </c>
      <c r="C273" s="34"/>
      <c r="D273" s="34"/>
      <c r="E273" s="50"/>
      <c r="F273" s="34"/>
      <c r="G273" s="34"/>
      <c r="H273" s="34"/>
      <c r="I273" s="34"/>
      <c r="J273" s="34"/>
      <c r="K273" s="34"/>
      <c r="L273" s="34"/>
      <c r="M273" s="34"/>
      <c r="N273" s="58"/>
      <c r="O273" s="58"/>
      <c r="P273" s="58"/>
      <c r="Q273" s="58"/>
      <c r="R273" s="50"/>
      <c r="S273" s="50"/>
      <c r="T273" s="60" t="str">
        <f>IF(ISBLANK(A273),".00",VLOOKUP(A273,'Danh mục'!$A$2:$D$1046,3,0))</f>
        <v>.00</v>
      </c>
      <c r="U273" s="60" t="str">
        <f>IF(ISBLANK(A273),".00",VLOOKUP(A273,'Danh mục'!$A$2:$D$1046,4,0))</f>
        <v>.00</v>
      </c>
      <c r="V273" s="35">
        <f t="shared" si="24"/>
        <v>0</v>
      </c>
      <c r="W273" s="38">
        <f t="shared" si="28"/>
        <v>0</v>
      </c>
      <c r="X273" s="39"/>
      <c r="Y273" s="58"/>
      <c r="Z273" s="35">
        <f t="shared" si="25"/>
        <v>0</v>
      </c>
      <c r="AA273" s="34"/>
      <c r="AB273" s="40"/>
      <c r="AC273" s="35">
        <f t="shared" si="26"/>
        <v>0</v>
      </c>
      <c r="AD273" s="35">
        <f t="shared" si="29"/>
        <v>0</v>
      </c>
      <c r="AE273" s="54"/>
      <c r="AF273" s="40"/>
      <c r="AG273" s="37"/>
      <c r="AH273" s="35">
        <f t="shared" si="27"/>
        <v>0</v>
      </c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4"/>
      <c r="AT273" s="34"/>
      <c r="AU273" s="56" t="str">
        <f>IFERROR(VLOOKUP('Tài sản cố định'!AT273,'Danh mục'!$U$2:$V$500,2,0),"")</f>
        <v/>
      </c>
      <c r="AV273" s="34"/>
      <c r="AW273" s="34"/>
      <c r="AX273" s="50"/>
      <c r="AY273" s="50"/>
    </row>
    <row r="274" spans="1:51" s="36" customFormat="1" ht="15.75">
      <c r="A274" s="34"/>
      <c r="B274" s="57" t="str">
        <f>IF(ISBLANK(A274),"",VLOOKUP(A274,'Danh mục'!$A$2:$D$1046,2,0))</f>
        <v/>
      </c>
      <c r="C274" s="34"/>
      <c r="D274" s="34"/>
      <c r="E274" s="50"/>
      <c r="F274" s="34"/>
      <c r="G274" s="34"/>
      <c r="H274" s="34"/>
      <c r="I274" s="34"/>
      <c r="J274" s="34"/>
      <c r="K274" s="34"/>
      <c r="L274" s="34"/>
      <c r="M274" s="34"/>
      <c r="N274" s="58"/>
      <c r="O274" s="58"/>
      <c r="P274" s="58"/>
      <c r="Q274" s="58"/>
      <c r="R274" s="50"/>
      <c r="S274" s="50"/>
      <c r="T274" s="60" t="str">
        <f>IF(ISBLANK(A274),".00",VLOOKUP(A274,'Danh mục'!$A$2:$D$1046,3,0))</f>
        <v>.00</v>
      </c>
      <c r="U274" s="60" t="str">
        <f>IF(ISBLANK(A274),".00",VLOOKUP(A274,'Danh mục'!$A$2:$D$1046,4,0))</f>
        <v>.00</v>
      </c>
      <c r="V274" s="35">
        <f t="shared" si="24"/>
        <v>0</v>
      </c>
      <c r="W274" s="38">
        <f t="shared" si="28"/>
        <v>0</v>
      </c>
      <c r="X274" s="39"/>
      <c r="Y274" s="58"/>
      <c r="Z274" s="35">
        <f t="shared" si="25"/>
        <v>0</v>
      </c>
      <c r="AA274" s="34"/>
      <c r="AB274" s="40"/>
      <c r="AC274" s="35">
        <f t="shared" si="26"/>
        <v>0</v>
      </c>
      <c r="AD274" s="35">
        <f t="shared" si="29"/>
        <v>0</v>
      </c>
      <c r="AE274" s="54"/>
      <c r="AF274" s="40"/>
      <c r="AG274" s="37"/>
      <c r="AH274" s="35">
        <f t="shared" si="27"/>
        <v>0</v>
      </c>
      <c r="AI274" s="34"/>
      <c r="AJ274" s="34"/>
      <c r="AK274" s="34"/>
      <c r="AL274" s="34"/>
      <c r="AM274" s="34"/>
      <c r="AN274" s="34"/>
      <c r="AO274" s="34"/>
      <c r="AP274" s="34"/>
      <c r="AQ274" s="34"/>
      <c r="AR274" s="34"/>
      <c r="AS274" s="34"/>
      <c r="AT274" s="34"/>
      <c r="AU274" s="56" t="str">
        <f>IFERROR(VLOOKUP('Tài sản cố định'!AT274,'Danh mục'!$U$2:$V$500,2,0),"")</f>
        <v/>
      </c>
      <c r="AV274" s="34"/>
      <c r="AW274" s="34"/>
      <c r="AX274" s="50"/>
      <c r="AY274" s="50"/>
    </row>
    <row r="275" spans="1:51" s="36" customFormat="1" ht="15.75">
      <c r="A275" s="34"/>
      <c r="B275" s="57" t="str">
        <f>IF(ISBLANK(A275),"",VLOOKUP(A275,'Danh mục'!$A$2:$D$1046,2,0))</f>
        <v/>
      </c>
      <c r="C275" s="34"/>
      <c r="D275" s="34"/>
      <c r="E275" s="50"/>
      <c r="F275" s="34"/>
      <c r="G275" s="34"/>
      <c r="H275" s="34"/>
      <c r="I275" s="34"/>
      <c r="J275" s="34"/>
      <c r="K275" s="34"/>
      <c r="L275" s="34"/>
      <c r="M275" s="34"/>
      <c r="N275" s="58"/>
      <c r="O275" s="58"/>
      <c r="P275" s="58"/>
      <c r="Q275" s="58"/>
      <c r="R275" s="50"/>
      <c r="S275" s="50"/>
      <c r="T275" s="60" t="str">
        <f>IF(ISBLANK(A275),".00",VLOOKUP(A275,'Danh mục'!$A$2:$D$1046,3,0))</f>
        <v>.00</v>
      </c>
      <c r="U275" s="60" t="str">
        <f>IF(ISBLANK(A275),".00",VLOOKUP(A275,'Danh mục'!$A$2:$D$1046,4,0))</f>
        <v>.00</v>
      </c>
      <c r="V275" s="35">
        <f t="shared" si="24"/>
        <v>0</v>
      </c>
      <c r="W275" s="38">
        <f t="shared" si="28"/>
        <v>0</v>
      </c>
      <c r="X275" s="39"/>
      <c r="Y275" s="58"/>
      <c r="Z275" s="35">
        <f t="shared" si="25"/>
        <v>0</v>
      </c>
      <c r="AA275" s="34"/>
      <c r="AB275" s="40"/>
      <c r="AC275" s="35">
        <f t="shared" si="26"/>
        <v>0</v>
      </c>
      <c r="AD275" s="35">
        <f t="shared" si="29"/>
        <v>0</v>
      </c>
      <c r="AE275" s="54"/>
      <c r="AF275" s="40"/>
      <c r="AG275" s="37"/>
      <c r="AH275" s="35">
        <f t="shared" si="27"/>
        <v>0</v>
      </c>
      <c r="AI275" s="34"/>
      <c r="AJ275" s="34"/>
      <c r="AK275" s="34"/>
      <c r="AL275" s="34"/>
      <c r="AM275" s="34"/>
      <c r="AN275" s="34"/>
      <c r="AO275" s="34"/>
      <c r="AP275" s="34"/>
      <c r="AQ275" s="34"/>
      <c r="AR275" s="34"/>
      <c r="AS275" s="34"/>
      <c r="AT275" s="34"/>
      <c r="AU275" s="56" t="str">
        <f>IFERROR(VLOOKUP('Tài sản cố định'!AT275,'Danh mục'!$U$2:$V$500,2,0),"")</f>
        <v/>
      </c>
      <c r="AV275" s="34"/>
      <c r="AW275" s="34"/>
      <c r="AX275" s="50"/>
      <c r="AY275" s="50"/>
    </row>
    <row r="276" spans="1:51" s="36" customFormat="1" ht="15.75">
      <c r="A276" s="34"/>
      <c r="B276" s="57" t="str">
        <f>IF(ISBLANK(A276),"",VLOOKUP(A276,'Danh mục'!$A$2:$D$1046,2,0))</f>
        <v/>
      </c>
      <c r="C276" s="34"/>
      <c r="D276" s="34"/>
      <c r="E276" s="50"/>
      <c r="F276" s="34"/>
      <c r="G276" s="34"/>
      <c r="H276" s="34"/>
      <c r="I276" s="34"/>
      <c r="J276" s="34"/>
      <c r="K276" s="34"/>
      <c r="L276" s="34"/>
      <c r="M276" s="34"/>
      <c r="N276" s="58"/>
      <c r="O276" s="58"/>
      <c r="P276" s="58"/>
      <c r="Q276" s="58"/>
      <c r="R276" s="50"/>
      <c r="S276" s="50"/>
      <c r="T276" s="60" t="str">
        <f>IF(ISBLANK(A276),".00",VLOOKUP(A276,'Danh mục'!$A$2:$D$1046,3,0))</f>
        <v>.00</v>
      </c>
      <c r="U276" s="60" t="str">
        <f>IF(ISBLANK(A276),".00",VLOOKUP(A276,'Danh mục'!$A$2:$D$1046,4,0))</f>
        <v>.00</v>
      </c>
      <c r="V276" s="35">
        <f t="shared" si="24"/>
        <v>0</v>
      </c>
      <c r="W276" s="38">
        <f t="shared" si="28"/>
        <v>0</v>
      </c>
      <c r="X276" s="39"/>
      <c r="Y276" s="58"/>
      <c r="Z276" s="35">
        <f t="shared" si="25"/>
        <v>0</v>
      </c>
      <c r="AA276" s="34"/>
      <c r="AB276" s="40"/>
      <c r="AC276" s="35">
        <f t="shared" si="26"/>
        <v>0</v>
      </c>
      <c r="AD276" s="35">
        <f t="shared" si="29"/>
        <v>0</v>
      </c>
      <c r="AE276" s="54"/>
      <c r="AF276" s="40"/>
      <c r="AG276" s="37"/>
      <c r="AH276" s="35">
        <f t="shared" si="27"/>
        <v>0</v>
      </c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56" t="str">
        <f>IFERROR(VLOOKUP('Tài sản cố định'!AT276,'Danh mục'!$U$2:$V$500,2,0),"")</f>
        <v/>
      </c>
      <c r="AV276" s="34"/>
      <c r="AW276" s="34"/>
      <c r="AX276" s="50"/>
      <c r="AY276" s="50"/>
    </row>
    <row r="277" spans="1:51" s="36" customFormat="1" ht="15.75">
      <c r="A277" s="34"/>
      <c r="B277" s="57" t="str">
        <f>IF(ISBLANK(A277),"",VLOOKUP(A277,'Danh mục'!$A$2:$D$1046,2,0))</f>
        <v/>
      </c>
      <c r="C277" s="34"/>
      <c r="D277" s="34"/>
      <c r="E277" s="50"/>
      <c r="F277" s="34"/>
      <c r="G277" s="34"/>
      <c r="H277" s="34"/>
      <c r="I277" s="34"/>
      <c r="J277" s="34"/>
      <c r="K277" s="34"/>
      <c r="L277" s="34"/>
      <c r="M277" s="34"/>
      <c r="N277" s="58"/>
      <c r="O277" s="58"/>
      <c r="P277" s="58"/>
      <c r="Q277" s="58"/>
      <c r="R277" s="50"/>
      <c r="S277" s="50"/>
      <c r="T277" s="60" t="str">
        <f>IF(ISBLANK(A277),".00",VLOOKUP(A277,'Danh mục'!$A$2:$D$1046,3,0))</f>
        <v>.00</v>
      </c>
      <c r="U277" s="60" t="str">
        <f>IF(ISBLANK(A277),".00",VLOOKUP(A277,'Danh mục'!$A$2:$D$1046,4,0))</f>
        <v>.00</v>
      </c>
      <c r="V277" s="35">
        <f t="shared" si="24"/>
        <v>0</v>
      </c>
      <c r="W277" s="38">
        <f t="shared" si="28"/>
        <v>0</v>
      </c>
      <c r="X277" s="39"/>
      <c r="Y277" s="58"/>
      <c r="Z277" s="35">
        <f t="shared" si="25"/>
        <v>0</v>
      </c>
      <c r="AA277" s="34"/>
      <c r="AB277" s="40"/>
      <c r="AC277" s="35">
        <f t="shared" si="26"/>
        <v>0</v>
      </c>
      <c r="AD277" s="35">
        <f t="shared" si="29"/>
        <v>0</v>
      </c>
      <c r="AE277" s="54"/>
      <c r="AF277" s="40"/>
      <c r="AG277" s="37"/>
      <c r="AH277" s="35">
        <f t="shared" si="27"/>
        <v>0</v>
      </c>
      <c r="AI277" s="34"/>
      <c r="AJ277" s="34"/>
      <c r="AK277" s="34"/>
      <c r="AL277" s="34"/>
      <c r="AM277" s="34"/>
      <c r="AN277" s="34"/>
      <c r="AO277" s="34"/>
      <c r="AP277" s="34"/>
      <c r="AQ277" s="34"/>
      <c r="AR277" s="34"/>
      <c r="AS277" s="34"/>
      <c r="AT277" s="34"/>
      <c r="AU277" s="56" t="str">
        <f>IFERROR(VLOOKUP('Tài sản cố định'!AT277,'Danh mục'!$U$2:$V$500,2,0),"")</f>
        <v/>
      </c>
      <c r="AV277" s="34"/>
      <c r="AW277" s="34"/>
      <c r="AX277" s="50"/>
      <c r="AY277" s="50"/>
    </row>
    <row r="278" spans="1:51" s="36" customFormat="1" ht="15.75">
      <c r="A278" s="34"/>
      <c r="B278" s="57" t="str">
        <f>IF(ISBLANK(A278),"",VLOOKUP(A278,'Danh mục'!$A$2:$D$1046,2,0))</f>
        <v/>
      </c>
      <c r="C278" s="34"/>
      <c r="D278" s="34"/>
      <c r="E278" s="50"/>
      <c r="F278" s="34"/>
      <c r="G278" s="34"/>
      <c r="H278" s="34"/>
      <c r="I278" s="34"/>
      <c r="J278" s="34"/>
      <c r="K278" s="34"/>
      <c r="L278" s="34"/>
      <c r="M278" s="34"/>
      <c r="N278" s="58"/>
      <c r="O278" s="58"/>
      <c r="P278" s="58"/>
      <c r="Q278" s="58"/>
      <c r="R278" s="50"/>
      <c r="S278" s="50"/>
      <c r="T278" s="60" t="str">
        <f>IF(ISBLANK(A278),".00",VLOOKUP(A278,'Danh mục'!$A$2:$D$1046,3,0))</f>
        <v>.00</v>
      </c>
      <c r="U278" s="60" t="str">
        <f>IF(ISBLANK(A278),".00",VLOOKUP(A278,'Danh mục'!$A$2:$D$1046,4,0))</f>
        <v>.00</v>
      </c>
      <c r="V278" s="35">
        <f t="shared" si="24"/>
        <v>0</v>
      </c>
      <c r="W278" s="38">
        <f t="shared" si="28"/>
        <v>0</v>
      </c>
      <c r="X278" s="39"/>
      <c r="Y278" s="58"/>
      <c r="Z278" s="35">
        <f t="shared" si="25"/>
        <v>0</v>
      </c>
      <c r="AA278" s="34"/>
      <c r="AB278" s="40"/>
      <c r="AC278" s="35">
        <f t="shared" si="26"/>
        <v>0</v>
      </c>
      <c r="AD278" s="35">
        <f t="shared" si="29"/>
        <v>0</v>
      </c>
      <c r="AE278" s="54"/>
      <c r="AF278" s="40"/>
      <c r="AG278" s="37"/>
      <c r="AH278" s="35">
        <f t="shared" si="27"/>
        <v>0</v>
      </c>
      <c r="AI278" s="34"/>
      <c r="AJ278" s="34"/>
      <c r="AK278" s="34"/>
      <c r="AL278" s="34"/>
      <c r="AM278" s="34"/>
      <c r="AN278" s="34"/>
      <c r="AO278" s="34"/>
      <c r="AP278" s="34"/>
      <c r="AQ278" s="34"/>
      <c r="AR278" s="34"/>
      <c r="AS278" s="34"/>
      <c r="AT278" s="34"/>
      <c r="AU278" s="56" t="str">
        <f>IFERROR(VLOOKUP('Tài sản cố định'!AT278,'Danh mục'!$U$2:$V$500,2,0),"")</f>
        <v/>
      </c>
      <c r="AV278" s="34"/>
      <c r="AW278" s="34"/>
      <c r="AX278" s="50"/>
      <c r="AY278" s="50"/>
    </row>
    <row r="279" spans="1:51" s="36" customFormat="1" ht="15.75">
      <c r="A279" s="34"/>
      <c r="B279" s="57" t="str">
        <f>IF(ISBLANK(A279),"",VLOOKUP(A279,'Danh mục'!$A$2:$D$1046,2,0))</f>
        <v/>
      </c>
      <c r="C279" s="34"/>
      <c r="D279" s="34"/>
      <c r="E279" s="50"/>
      <c r="F279" s="34"/>
      <c r="G279" s="34"/>
      <c r="H279" s="34"/>
      <c r="I279" s="34"/>
      <c r="J279" s="34"/>
      <c r="K279" s="34"/>
      <c r="L279" s="34"/>
      <c r="M279" s="34"/>
      <c r="N279" s="58"/>
      <c r="O279" s="58"/>
      <c r="P279" s="58"/>
      <c r="Q279" s="58"/>
      <c r="R279" s="50"/>
      <c r="S279" s="50"/>
      <c r="T279" s="60" t="str">
        <f>IF(ISBLANK(A279),".00",VLOOKUP(A279,'Danh mục'!$A$2:$D$1046,3,0))</f>
        <v>.00</v>
      </c>
      <c r="U279" s="60" t="str">
        <f>IF(ISBLANK(A279),".00",VLOOKUP(A279,'Danh mục'!$A$2:$D$1046,4,0))</f>
        <v>.00</v>
      </c>
      <c r="V279" s="35">
        <f t="shared" si="24"/>
        <v>0</v>
      </c>
      <c r="W279" s="38">
        <f t="shared" si="28"/>
        <v>0</v>
      </c>
      <c r="X279" s="39"/>
      <c r="Y279" s="58"/>
      <c r="Z279" s="35">
        <f t="shared" si="25"/>
        <v>0</v>
      </c>
      <c r="AA279" s="34"/>
      <c r="AB279" s="40"/>
      <c r="AC279" s="35">
        <f t="shared" si="26"/>
        <v>0</v>
      </c>
      <c r="AD279" s="35">
        <f t="shared" si="29"/>
        <v>0</v>
      </c>
      <c r="AE279" s="54"/>
      <c r="AF279" s="40"/>
      <c r="AG279" s="37"/>
      <c r="AH279" s="35">
        <f t="shared" si="27"/>
        <v>0</v>
      </c>
      <c r="AI279" s="34"/>
      <c r="AJ279" s="34"/>
      <c r="AK279" s="34"/>
      <c r="AL279" s="34"/>
      <c r="AM279" s="34"/>
      <c r="AN279" s="34"/>
      <c r="AO279" s="34"/>
      <c r="AP279" s="34"/>
      <c r="AQ279" s="34"/>
      <c r="AR279" s="34"/>
      <c r="AS279" s="34"/>
      <c r="AT279" s="34"/>
      <c r="AU279" s="56" t="str">
        <f>IFERROR(VLOOKUP('Tài sản cố định'!AT279,'Danh mục'!$U$2:$V$500,2,0),"")</f>
        <v/>
      </c>
      <c r="AV279" s="34"/>
      <c r="AW279" s="34"/>
      <c r="AX279" s="50"/>
      <c r="AY279" s="50"/>
    </row>
    <row r="280" spans="1:51" s="36" customFormat="1" ht="15.75">
      <c r="A280" s="34"/>
      <c r="B280" s="57" t="str">
        <f>IF(ISBLANK(A280),"",VLOOKUP(A280,'Danh mục'!$A$2:$D$1046,2,0))</f>
        <v/>
      </c>
      <c r="C280" s="34"/>
      <c r="D280" s="34"/>
      <c r="E280" s="50"/>
      <c r="F280" s="34"/>
      <c r="G280" s="34"/>
      <c r="H280" s="34"/>
      <c r="I280" s="34"/>
      <c r="J280" s="34"/>
      <c r="K280" s="34"/>
      <c r="L280" s="34"/>
      <c r="M280" s="34"/>
      <c r="N280" s="58"/>
      <c r="O280" s="58"/>
      <c r="P280" s="58"/>
      <c r="Q280" s="58"/>
      <c r="R280" s="50"/>
      <c r="S280" s="50"/>
      <c r="T280" s="60" t="str">
        <f>IF(ISBLANK(A280),".00",VLOOKUP(A280,'Danh mục'!$A$2:$D$1046,3,0))</f>
        <v>.00</v>
      </c>
      <c r="U280" s="60" t="str">
        <f>IF(ISBLANK(A280),".00",VLOOKUP(A280,'Danh mục'!$A$2:$D$1046,4,0))</f>
        <v>.00</v>
      </c>
      <c r="V280" s="35">
        <f t="shared" si="24"/>
        <v>0</v>
      </c>
      <c r="W280" s="38">
        <f t="shared" si="28"/>
        <v>0</v>
      </c>
      <c r="X280" s="39"/>
      <c r="Y280" s="58"/>
      <c r="Z280" s="35">
        <f t="shared" si="25"/>
        <v>0</v>
      </c>
      <c r="AA280" s="34"/>
      <c r="AB280" s="40"/>
      <c r="AC280" s="35">
        <f t="shared" si="26"/>
        <v>0</v>
      </c>
      <c r="AD280" s="35">
        <f t="shared" si="29"/>
        <v>0</v>
      </c>
      <c r="AE280" s="54"/>
      <c r="AF280" s="40"/>
      <c r="AG280" s="37"/>
      <c r="AH280" s="35">
        <f t="shared" si="27"/>
        <v>0</v>
      </c>
      <c r="AI280" s="34"/>
      <c r="AJ280" s="34"/>
      <c r="AK280" s="34"/>
      <c r="AL280" s="34"/>
      <c r="AM280" s="34"/>
      <c r="AN280" s="34"/>
      <c r="AO280" s="34"/>
      <c r="AP280" s="34"/>
      <c r="AQ280" s="34"/>
      <c r="AR280" s="34"/>
      <c r="AS280" s="34"/>
      <c r="AT280" s="34"/>
      <c r="AU280" s="56" t="str">
        <f>IFERROR(VLOOKUP('Tài sản cố định'!AT280,'Danh mục'!$U$2:$V$500,2,0),"")</f>
        <v/>
      </c>
      <c r="AV280" s="34"/>
      <c r="AW280" s="34"/>
      <c r="AX280" s="50"/>
      <c r="AY280" s="50"/>
    </row>
    <row r="281" spans="1:51" s="36" customFormat="1" ht="15.75">
      <c r="A281" s="34"/>
      <c r="B281" s="57" t="str">
        <f>IF(ISBLANK(A281),"",VLOOKUP(A281,'Danh mục'!$A$2:$D$1046,2,0))</f>
        <v/>
      </c>
      <c r="C281" s="34"/>
      <c r="D281" s="34"/>
      <c r="E281" s="50"/>
      <c r="F281" s="34"/>
      <c r="G281" s="34"/>
      <c r="H281" s="34"/>
      <c r="I281" s="34"/>
      <c r="J281" s="34"/>
      <c r="K281" s="34"/>
      <c r="L281" s="34"/>
      <c r="M281" s="34"/>
      <c r="N281" s="58"/>
      <c r="O281" s="58"/>
      <c r="P281" s="58"/>
      <c r="Q281" s="58"/>
      <c r="R281" s="50"/>
      <c r="S281" s="50"/>
      <c r="T281" s="60" t="str">
        <f>IF(ISBLANK(A281),".00",VLOOKUP(A281,'Danh mục'!$A$2:$D$1046,3,0))</f>
        <v>.00</v>
      </c>
      <c r="U281" s="60" t="str">
        <f>IF(ISBLANK(A281),".00",VLOOKUP(A281,'Danh mục'!$A$2:$D$1046,4,0))</f>
        <v>.00</v>
      </c>
      <c r="V281" s="35">
        <f t="shared" si="24"/>
        <v>0</v>
      </c>
      <c r="W281" s="38">
        <f t="shared" si="28"/>
        <v>0</v>
      </c>
      <c r="X281" s="39"/>
      <c r="Y281" s="58"/>
      <c r="Z281" s="35">
        <f t="shared" si="25"/>
        <v>0</v>
      </c>
      <c r="AA281" s="34"/>
      <c r="AB281" s="40"/>
      <c r="AC281" s="35">
        <f t="shared" si="26"/>
        <v>0</v>
      </c>
      <c r="AD281" s="35">
        <f t="shared" si="29"/>
        <v>0</v>
      </c>
      <c r="AE281" s="54"/>
      <c r="AF281" s="40"/>
      <c r="AG281" s="37"/>
      <c r="AH281" s="35">
        <f t="shared" si="27"/>
        <v>0</v>
      </c>
      <c r="AI281" s="34"/>
      <c r="AJ281" s="34"/>
      <c r="AK281" s="34"/>
      <c r="AL281" s="34"/>
      <c r="AM281" s="34"/>
      <c r="AN281" s="34"/>
      <c r="AO281" s="34"/>
      <c r="AP281" s="34"/>
      <c r="AQ281" s="34"/>
      <c r="AR281" s="34"/>
      <c r="AS281" s="34"/>
      <c r="AT281" s="34"/>
      <c r="AU281" s="56" t="str">
        <f>IFERROR(VLOOKUP('Tài sản cố định'!AT281,'Danh mục'!$U$2:$V$500,2,0),"")</f>
        <v/>
      </c>
      <c r="AV281" s="34"/>
      <c r="AW281" s="34"/>
      <c r="AX281" s="50"/>
      <c r="AY281" s="50"/>
    </row>
    <row r="282" spans="1:51" s="36" customFormat="1" ht="15.75">
      <c r="A282" s="34"/>
      <c r="B282" s="57" t="str">
        <f>IF(ISBLANK(A282),"",VLOOKUP(A282,'Danh mục'!$A$2:$D$1046,2,0))</f>
        <v/>
      </c>
      <c r="C282" s="34"/>
      <c r="D282" s="34"/>
      <c r="E282" s="50"/>
      <c r="F282" s="34"/>
      <c r="G282" s="34"/>
      <c r="H282" s="34"/>
      <c r="I282" s="34"/>
      <c r="J282" s="34"/>
      <c r="K282" s="34"/>
      <c r="L282" s="34"/>
      <c r="M282" s="34"/>
      <c r="N282" s="58"/>
      <c r="O282" s="58"/>
      <c r="P282" s="58"/>
      <c r="Q282" s="58"/>
      <c r="R282" s="50"/>
      <c r="S282" s="50"/>
      <c r="T282" s="60" t="str">
        <f>IF(ISBLANK(A282),".00",VLOOKUP(A282,'Danh mục'!$A$2:$D$1046,3,0))</f>
        <v>.00</v>
      </c>
      <c r="U282" s="60" t="str">
        <f>IF(ISBLANK(A282),".00",VLOOKUP(A282,'Danh mục'!$A$2:$D$1046,4,0))</f>
        <v>.00</v>
      </c>
      <c r="V282" s="35">
        <f t="shared" si="24"/>
        <v>0</v>
      </c>
      <c r="W282" s="38">
        <f t="shared" si="28"/>
        <v>0</v>
      </c>
      <c r="X282" s="39"/>
      <c r="Y282" s="58"/>
      <c r="Z282" s="35">
        <f t="shared" si="25"/>
        <v>0</v>
      </c>
      <c r="AA282" s="34"/>
      <c r="AB282" s="40"/>
      <c r="AC282" s="35">
        <f t="shared" si="26"/>
        <v>0</v>
      </c>
      <c r="AD282" s="35">
        <f t="shared" si="29"/>
        <v>0</v>
      </c>
      <c r="AE282" s="54"/>
      <c r="AF282" s="40"/>
      <c r="AG282" s="37"/>
      <c r="AH282" s="35">
        <f t="shared" si="27"/>
        <v>0</v>
      </c>
      <c r="AI282" s="34"/>
      <c r="AJ282" s="34"/>
      <c r="AK282" s="34"/>
      <c r="AL282" s="34"/>
      <c r="AM282" s="34"/>
      <c r="AN282" s="34"/>
      <c r="AO282" s="34"/>
      <c r="AP282" s="34"/>
      <c r="AQ282" s="34"/>
      <c r="AR282" s="34"/>
      <c r="AS282" s="34"/>
      <c r="AT282" s="34"/>
      <c r="AU282" s="56" t="str">
        <f>IFERROR(VLOOKUP('Tài sản cố định'!AT282,'Danh mục'!$U$2:$V$500,2,0),"")</f>
        <v/>
      </c>
      <c r="AV282" s="34"/>
      <c r="AW282" s="34"/>
      <c r="AX282" s="50"/>
      <c r="AY282" s="50"/>
    </row>
    <row r="283" spans="1:51" s="36" customFormat="1" ht="15.75">
      <c r="A283" s="34"/>
      <c r="B283" s="57" t="str">
        <f>IF(ISBLANK(A283),"",VLOOKUP(A283,'Danh mục'!$A$2:$D$1046,2,0))</f>
        <v/>
      </c>
      <c r="C283" s="34"/>
      <c r="D283" s="34"/>
      <c r="E283" s="50"/>
      <c r="F283" s="34"/>
      <c r="G283" s="34"/>
      <c r="H283" s="34"/>
      <c r="I283" s="34"/>
      <c r="J283" s="34"/>
      <c r="K283" s="34"/>
      <c r="L283" s="34"/>
      <c r="M283" s="34"/>
      <c r="N283" s="58"/>
      <c r="O283" s="58"/>
      <c r="P283" s="58"/>
      <c r="Q283" s="58"/>
      <c r="R283" s="50"/>
      <c r="S283" s="50"/>
      <c r="T283" s="60" t="str">
        <f>IF(ISBLANK(A283),".00",VLOOKUP(A283,'Danh mục'!$A$2:$D$1046,3,0))</f>
        <v>.00</v>
      </c>
      <c r="U283" s="60" t="str">
        <f>IF(ISBLANK(A283),".00",VLOOKUP(A283,'Danh mục'!$A$2:$D$1046,4,0))</f>
        <v>.00</v>
      </c>
      <c r="V283" s="35">
        <f t="shared" si="24"/>
        <v>0</v>
      </c>
      <c r="W283" s="38">
        <f t="shared" si="28"/>
        <v>0</v>
      </c>
      <c r="X283" s="39"/>
      <c r="Y283" s="58"/>
      <c r="Z283" s="35">
        <f t="shared" si="25"/>
        <v>0</v>
      </c>
      <c r="AA283" s="34"/>
      <c r="AB283" s="40"/>
      <c r="AC283" s="35">
        <f t="shared" si="26"/>
        <v>0</v>
      </c>
      <c r="AD283" s="35">
        <f t="shared" si="29"/>
        <v>0</v>
      </c>
      <c r="AE283" s="54"/>
      <c r="AF283" s="40"/>
      <c r="AG283" s="37"/>
      <c r="AH283" s="35">
        <f t="shared" si="27"/>
        <v>0</v>
      </c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4"/>
      <c r="AT283" s="34"/>
      <c r="AU283" s="56" t="str">
        <f>IFERROR(VLOOKUP('Tài sản cố định'!AT283,'Danh mục'!$U$2:$V$500,2,0),"")</f>
        <v/>
      </c>
      <c r="AV283" s="34"/>
      <c r="AW283" s="34"/>
      <c r="AX283" s="50"/>
      <c r="AY283" s="50"/>
    </row>
    <row r="284" spans="1:51" s="36" customFormat="1" ht="15.75">
      <c r="A284" s="34"/>
      <c r="B284" s="57" t="str">
        <f>IF(ISBLANK(A284),"",VLOOKUP(A284,'Danh mục'!$A$2:$D$1046,2,0))</f>
        <v/>
      </c>
      <c r="C284" s="34"/>
      <c r="D284" s="34"/>
      <c r="E284" s="50"/>
      <c r="F284" s="34"/>
      <c r="G284" s="34"/>
      <c r="H284" s="34"/>
      <c r="I284" s="34"/>
      <c r="J284" s="34"/>
      <c r="K284" s="34"/>
      <c r="L284" s="34"/>
      <c r="M284" s="34"/>
      <c r="N284" s="58"/>
      <c r="O284" s="58"/>
      <c r="P284" s="58"/>
      <c r="Q284" s="58"/>
      <c r="R284" s="50"/>
      <c r="S284" s="50"/>
      <c r="T284" s="60" t="str">
        <f>IF(ISBLANK(A284),".00",VLOOKUP(A284,'Danh mục'!$A$2:$D$1046,3,0))</f>
        <v>.00</v>
      </c>
      <c r="U284" s="60" t="str">
        <f>IF(ISBLANK(A284),".00",VLOOKUP(A284,'Danh mục'!$A$2:$D$1046,4,0))</f>
        <v>.00</v>
      </c>
      <c r="V284" s="35">
        <f t="shared" si="24"/>
        <v>0</v>
      </c>
      <c r="W284" s="38">
        <f t="shared" si="28"/>
        <v>0</v>
      </c>
      <c r="X284" s="39"/>
      <c r="Y284" s="58"/>
      <c r="Z284" s="35">
        <f t="shared" si="25"/>
        <v>0</v>
      </c>
      <c r="AA284" s="34"/>
      <c r="AB284" s="40"/>
      <c r="AC284" s="35">
        <f t="shared" si="26"/>
        <v>0</v>
      </c>
      <c r="AD284" s="35">
        <f t="shared" si="29"/>
        <v>0</v>
      </c>
      <c r="AE284" s="54"/>
      <c r="AF284" s="40"/>
      <c r="AG284" s="37"/>
      <c r="AH284" s="35">
        <f t="shared" si="27"/>
        <v>0</v>
      </c>
      <c r="AI284" s="34"/>
      <c r="AJ284" s="34"/>
      <c r="AK284" s="34"/>
      <c r="AL284" s="34"/>
      <c r="AM284" s="34"/>
      <c r="AN284" s="34"/>
      <c r="AO284" s="34"/>
      <c r="AP284" s="34"/>
      <c r="AQ284" s="34"/>
      <c r="AR284" s="34"/>
      <c r="AS284" s="34"/>
      <c r="AT284" s="34"/>
      <c r="AU284" s="56" t="str">
        <f>IFERROR(VLOOKUP('Tài sản cố định'!AT284,'Danh mục'!$U$2:$V$500,2,0),"")</f>
        <v/>
      </c>
      <c r="AV284" s="34"/>
      <c r="AW284" s="34"/>
      <c r="AX284" s="50"/>
      <c r="AY284" s="50"/>
    </row>
    <row r="285" spans="1:51" s="36" customFormat="1" ht="15.75">
      <c r="A285" s="34"/>
      <c r="B285" s="57" t="str">
        <f>IF(ISBLANK(A285),"",VLOOKUP(A285,'Danh mục'!$A$2:$D$1046,2,0))</f>
        <v/>
      </c>
      <c r="C285" s="34"/>
      <c r="D285" s="34"/>
      <c r="E285" s="50"/>
      <c r="F285" s="34"/>
      <c r="G285" s="34"/>
      <c r="H285" s="34"/>
      <c r="I285" s="34"/>
      <c r="J285" s="34"/>
      <c r="K285" s="34"/>
      <c r="L285" s="34"/>
      <c r="M285" s="34"/>
      <c r="N285" s="58"/>
      <c r="O285" s="58"/>
      <c r="P285" s="58"/>
      <c r="Q285" s="58"/>
      <c r="R285" s="50"/>
      <c r="S285" s="50"/>
      <c r="T285" s="60" t="str">
        <f>IF(ISBLANK(A285),".00",VLOOKUP(A285,'Danh mục'!$A$2:$D$1046,3,0))</f>
        <v>.00</v>
      </c>
      <c r="U285" s="60" t="str">
        <f>IF(ISBLANK(A285),".00",VLOOKUP(A285,'Danh mục'!$A$2:$D$1046,4,0))</f>
        <v>.00</v>
      </c>
      <c r="V285" s="35">
        <f t="shared" si="24"/>
        <v>0</v>
      </c>
      <c r="W285" s="38">
        <f t="shared" si="28"/>
        <v>0</v>
      </c>
      <c r="X285" s="39"/>
      <c r="Y285" s="58"/>
      <c r="Z285" s="35">
        <f t="shared" si="25"/>
        <v>0</v>
      </c>
      <c r="AA285" s="34"/>
      <c r="AB285" s="40"/>
      <c r="AC285" s="35">
        <f t="shared" si="26"/>
        <v>0</v>
      </c>
      <c r="AD285" s="35">
        <f t="shared" si="29"/>
        <v>0</v>
      </c>
      <c r="AE285" s="54"/>
      <c r="AF285" s="40"/>
      <c r="AG285" s="37"/>
      <c r="AH285" s="35">
        <f t="shared" si="27"/>
        <v>0</v>
      </c>
      <c r="AI285" s="34"/>
      <c r="AJ285" s="34"/>
      <c r="AK285" s="34"/>
      <c r="AL285" s="34"/>
      <c r="AM285" s="34"/>
      <c r="AN285" s="34"/>
      <c r="AO285" s="34"/>
      <c r="AP285" s="34"/>
      <c r="AQ285" s="34"/>
      <c r="AR285" s="34"/>
      <c r="AS285" s="34"/>
      <c r="AT285" s="34"/>
      <c r="AU285" s="56" t="str">
        <f>IFERROR(VLOOKUP('Tài sản cố định'!AT285,'Danh mục'!$U$2:$V$500,2,0),"")</f>
        <v/>
      </c>
      <c r="AV285" s="34"/>
      <c r="AW285" s="34"/>
      <c r="AX285" s="50"/>
      <c r="AY285" s="50"/>
    </row>
    <row r="286" spans="1:51" s="36" customFormat="1" ht="15.75">
      <c r="A286" s="34"/>
      <c r="B286" s="57" t="str">
        <f>IF(ISBLANK(A286),"",VLOOKUP(A286,'Danh mục'!$A$2:$D$1046,2,0))</f>
        <v/>
      </c>
      <c r="C286" s="34"/>
      <c r="D286" s="34"/>
      <c r="E286" s="50"/>
      <c r="F286" s="34"/>
      <c r="G286" s="34"/>
      <c r="H286" s="34"/>
      <c r="I286" s="34"/>
      <c r="J286" s="34"/>
      <c r="K286" s="34"/>
      <c r="L286" s="34"/>
      <c r="M286" s="34"/>
      <c r="N286" s="58"/>
      <c r="O286" s="58"/>
      <c r="P286" s="58"/>
      <c r="Q286" s="58"/>
      <c r="R286" s="50"/>
      <c r="S286" s="50"/>
      <c r="T286" s="60" t="str">
        <f>IF(ISBLANK(A286),".00",VLOOKUP(A286,'Danh mục'!$A$2:$D$1046,3,0))</f>
        <v>.00</v>
      </c>
      <c r="U286" s="60" t="str">
        <f>IF(ISBLANK(A286),".00",VLOOKUP(A286,'Danh mục'!$A$2:$D$1046,4,0))</f>
        <v>.00</v>
      </c>
      <c r="V286" s="35">
        <f t="shared" si="24"/>
        <v>0</v>
      </c>
      <c r="W286" s="38">
        <f t="shared" si="28"/>
        <v>0</v>
      </c>
      <c r="X286" s="39"/>
      <c r="Y286" s="58"/>
      <c r="Z286" s="35">
        <f t="shared" si="25"/>
        <v>0</v>
      </c>
      <c r="AA286" s="34"/>
      <c r="AB286" s="40"/>
      <c r="AC286" s="35">
        <f t="shared" si="26"/>
        <v>0</v>
      </c>
      <c r="AD286" s="35">
        <f t="shared" si="29"/>
        <v>0</v>
      </c>
      <c r="AE286" s="54"/>
      <c r="AF286" s="40"/>
      <c r="AG286" s="37"/>
      <c r="AH286" s="35">
        <f t="shared" si="27"/>
        <v>0</v>
      </c>
      <c r="AI286" s="34"/>
      <c r="AJ286" s="34"/>
      <c r="AK286" s="34"/>
      <c r="AL286" s="34"/>
      <c r="AM286" s="34"/>
      <c r="AN286" s="34"/>
      <c r="AO286" s="34"/>
      <c r="AP286" s="34"/>
      <c r="AQ286" s="34"/>
      <c r="AR286" s="34"/>
      <c r="AS286" s="34"/>
      <c r="AT286" s="34"/>
      <c r="AU286" s="56" t="str">
        <f>IFERROR(VLOOKUP('Tài sản cố định'!AT286,'Danh mục'!$U$2:$V$500,2,0),"")</f>
        <v/>
      </c>
      <c r="AV286" s="34"/>
      <c r="AW286" s="34"/>
      <c r="AX286" s="50"/>
      <c r="AY286" s="50"/>
    </row>
    <row r="287" spans="1:51" s="36" customFormat="1" ht="15.75">
      <c r="A287" s="34"/>
      <c r="B287" s="57" t="str">
        <f>IF(ISBLANK(A287),"",VLOOKUP(A287,'Danh mục'!$A$2:$D$1046,2,0))</f>
        <v/>
      </c>
      <c r="C287" s="34"/>
      <c r="D287" s="34"/>
      <c r="E287" s="50"/>
      <c r="F287" s="34"/>
      <c r="G287" s="34"/>
      <c r="H287" s="34"/>
      <c r="I287" s="34"/>
      <c r="J287" s="34"/>
      <c r="K287" s="34"/>
      <c r="L287" s="34"/>
      <c r="M287" s="34"/>
      <c r="N287" s="58"/>
      <c r="O287" s="58"/>
      <c r="P287" s="58"/>
      <c r="Q287" s="58"/>
      <c r="R287" s="50"/>
      <c r="S287" s="50"/>
      <c r="T287" s="60" t="str">
        <f>IF(ISBLANK(A287),".00",VLOOKUP(A287,'Danh mục'!$A$2:$D$1046,3,0))</f>
        <v>.00</v>
      </c>
      <c r="U287" s="60" t="str">
        <f>IF(ISBLANK(A287),".00",VLOOKUP(A287,'Danh mục'!$A$2:$D$1046,4,0))</f>
        <v>.00</v>
      </c>
      <c r="V287" s="35">
        <f t="shared" si="24"/>
        <v>0</v>
      </c>
      <c r="W287" s="38">
        <f t="shared" si="28"/>
        <v>0</v>
      </c>
      <c r="X287" s="39"/>
      <c r="Y287" s="58"/>
      <c r="Z287" s="35">
        <f t="shared" si="25"/>
        <v>0</v>
      </c>
      <c r="AA287" s="34"/>
      <c r="AB287" s="40"/>
      <c r="AC287" s="35">
        <f t="shared" si="26"/>
        <v>0</v>
      </c>
      <c r="AD287" s="35">
        <f t="shared" si="29"/>
        <v>0</v>
      </c>
      <c r="AE287" s="54"/>
      <c r="AF287" s="40"/>
      <c r="AG287" s="37"/>
      <c r="AH287" s="35">
        <f t="shared" si="27"/>
        <v>0</v>
      </c>
      <c r="AI287" s="34"/>
      <c r="AJ287" s="34"/>
      <c r="AK287" s="34"/>
      <c r="AL287" s="34"/>
      <c r="AM287" s="34"/>
      <c r="AN287" s="34"/>
      <c r="AO287" s="34"/>
      <c r="AP287" s="34"/>
      <c r="AQ287" s="34"/>
      <c r="AR287" s="34"/>
      <c r="AS287" s="34"/>
      <c r="AT287" s="34"/>
      <c r="AU287" s="56" t="str">
        <f>IFERROR(VLOOKUP('Tài sản cố định'!AT287,'Danh mục'!$U$2:$V$500,2,0),"")</f>
        <v/>
      </c>
      <c r="AV287" s="34"/>
      <c r="AW287" s="34"/>
      <c r="AX287" s="50"/>
      <c r="AY287" s="50"/>
    </row>
    <row r="288" spans="1:51" s="36" customFormat="1" ht="15.75">
      <c r="A288" s="34"/>
      <c r="B288" s="57" t="str">
        <f>IF(ISBLANK(A288),"",VLOOKUP(A288,'Danh mục'!$A$2:$D$1046,2,0))</f>
        <v/>
      </c>
      <c r="C288" s="34"/>
      <c r="D288" s="34"/>
      <c r="E288" s="50"/>
      <c r="F288" s="34"/>
      <c r="G288" s="34"/>
      <c r="H288" s="34"/>
      <c r="I288" s="34"/>
      <c r="J288" s="34"/>
      <c r="K288" s="34"/>
      <c r="L288" s="34"/>
      <c r="M288" s="34"/>
      <c r="N288" s="58"/>
      <c r="O288" s="58"/>
      <c r="P288" s="58"/>
      <c r="Q288" s="58"/>
      <c r="R288" s="50"/>
      <c r="S288" s="50"/>
      <c r="T288" s="60" t="str">
        <f>IF(ISBLANK(A288),".00",VLOOKUP(A288,'Danh mục'!$A$2:$D$1046,3,0))</f>
        <v>.00</v>
      </c>
      <c r="U288" s="60" t="str">
        <f>IF(ISBLANK(A288),".00",VLOOKUP(A288,'Danh mục'!$A$2:$D$1046,4,0))</f>
        <v>.00</v>
      </c>
      <c r="V288" s="35">
        <f t="shared" si="24"/>
        <v>0</v>
      </c>
      <c r="W288" s="38">
        <f t="shared" si="28"/>
        <v>0</v>
      </c>
      <c r="X288" s="39"/>
      <c r="Y288" s="58"/>
      <c r="Z288" s="35">
        <f t="shared" si="25"/>
        <v>0</v>
      </c>
      <c r="AA288" s="34"/>
      <c r="AB288" s="40"/>
      <c r="AC288" s="35">
        <f t="shared" si="26"/>
        <v>0</v>
      </c>
      <c r="AD288" s="35">
        <f t="shared" si="29"/>
        <v>0</v>
      </c>
      <c r="AE288" s="54"/>
      <c r="AF288" s="40"/>
      <c r="AG288" s="37"/>
      <c r="AH288" s="35">
        <f t="shared" si="27"/>
        <v>0</v>
      </c>
      <c r="AI288" s="34"/>
      <c r="AJ288" s="34"/>
      <c r="AK288" s="34"/>
      <c r="AL288" s="34"/>
      <c r="AM288" s="34"/>
      <c r="AN288" s="34"/>
      <c r="AO288" s="34"/>
      <c r="AP288" s="34"/>
      <c r="AQ288" s="34"/>
      <c r="AR288" s="34"/>
      <c r="AS288" s="34"/>
      <c r="AT288" s="34"/>
      <c r="AU288" s="56" t="str">
        <f>IFERROR(VLOOKUP('Tài sản cố định'!AT288,'Danh mục'!$U$2:$V$500,2,0),"")</f>
        <v/>
      </c>
      <c r="AV288" s="34"/>
      <c r="AW288" s="34"/>
      <c r="AX288" s="50"/>
      <c r="AY288" s="50"/>
    </row>
    <row r="289" spans="1:51" s="36" customFormat="1" ht="15.75">
      <c r="A289" s="34"/>
      <c r="B289" s="57" t="str">
        <f>IF(ISBLANK(A289),"",VLOOKUP(A289,'Danh mục'!$A$2:$D$1046,2,0))</f>
        <v/>
      </c>
      <c r="C289" s="34"/>
      <c r="D289" s="34"/>
      <c r="E289" s="50"/>
      <c r="F289" s="34"/>
      <c r="G289" s="34"/>
      <c r="H289" s="34"/>
      <c r="I289" s="34"/>
      <c r="J289" s="34"/>
      <c r="K289" s="34"/>
      <c r="L289" s="34"/>
      <c r="M289" s="34"/>
      <c r="N289" s="58"/>
      <c r="O289" s="58"/>
      <c r="P289" s="58"/>
      <c r="Q289" s="58"/>
      <c r="R289" s="50"/>
      <c r="S289" s="50"/>
      <c r="T289" s="60" t="str">
        <f>IF(ISBLANK(A289),".00",VLOOKUP(A289,'Danh mục'!$A$2:$D$1046,3,0))</f>
        <v>.00</v>
      </c>
      <c r="U289" s="60" t="str">
        <f>IF(ISBLANK(A289),".00",VLOOKUP(A289,'Danh mục'!$A$2:$D$1046,4,0))</f>
        <v>.00</v>
      </c>
      <c r="V289" s="35">
        <f t="shared" si="24"/>
        <v>0</v>
      </c>
      <c r="W289" s="38">
        <f t="shared" si="28"/>
        <v>0</v>
      </c>
      <c r="X289" s="39"/>
      <c r="Y289" s="58"/>
      <c r="Z289" s="35">
        <f t="shared" si="25"/>
        <v>0</v>
      </c>
      <c r="AA289" s="34"/>
      <c r="AB289" s="40"/>
      <c r="AC289" s="35">
        <f t="shared" si="26"/>
        <v>0</v>
      </c>
      <c r="AD289" s="35">
        <f t="shared" si="29"/>
        <v>0</v>
      </c>
      <c r="AE289" s="54"/>
      <c r="AF289" s="40"/>
      <c r="AG289" s="37"/>
      <c r="AH289" s="35">
        <f t="shared" si="27"/>
        <v>0</v>
      </c>
      <c r="AI289" s="34"/>
      <c r="AJ289" s="34"/>
      <c r="AK289" s="34"/>
      <c r="AL289" s="34"/>
      <c r="AM289" s="34"/>
      <c r="AN289" s="34"/>
      <c r="AO289" s="34"/>
      <c r="AP289" s="34"/>
      <c r="AQ289" s="34"/>
      <c r="AR289" s="34"/>
      <c r="AS289" s="34"/>
      <c r="AT289" s="34"/>
      <c r="AU289" s="56" t="str">
        <f>IFERROR(VLOOKUP('Tài sản cố định'!AT289,'Danh mục'!$U$2:$V$500,2,0),"")</f>
        <v/>
      </c>
      <c r="AV289" s="34"/>
      <c r="AW289" s="34"/>
      <c r="AX289" s="50"/>
      <c r="AY289" s="50"/>
    </row>
    <row r="290" spans="1:51" s="36" customFormat="1" ht="15.75">
      <c r="A290" s="34"/>
      <c r="B290" s="57" t="str">
        <f>IF(ISBLANK(A290),"",VLOOKUP(A290,'Danh mục'!$A$2:$D$1046,2,0))</f>
        <v/>
      </c>
      <c r="C290" s="34"/>
      <c r="D290" s="34"/>
      <c r="E290" s="50"/>
      <c r="F290" s="34"/>
      <c r="G290" s="34"/>
      <c r="H290" s="34"/>
      <c r="I290" s="34"/>
      <c r="J290" s="34"/>
      <c r="K290" s="34"/>
      <c r="L290" s="34"/>
      <c r="M290" s="34"/>
      <c r="N290" s="58"/>
      <c r="O290" s="58"/>
      <c r="P290" s="58"/>
      <c r="Q290" s="58"/>
      <c r="R290" s="50"/>
      <c r="S290" s="50"/>
      <c r="T290" s="60" t="str">
        <f>IF(ISBLANK(A290),".00",VLOOKUP(A290,'Danh mục'!$A$2:$D$1046,3,0))</f>
        <v>.00</v>
      </c>
      <c r="U290" s="60" t="str">
        <f>IF(ISBLANK(A290),".00",VLOOKUP(A290,'Danh mục'!$A$2:$D$1046,4,0))</f>
        <v>.00</v>
      </c>
      <c r="V290" s="35">
        <f t="shared" si="24"/>
        <v>0</v>
      </c>
      <c r="W290" s="38">
        <f t="shared" si="28"/>
        <v>0</v>
      </c>
      <c r="X290" s="39"/>
      <c r="Y290" s="58"/>
      <c r="Z290" s="35">
        <f t="shared" si="25"/>
        <v>0</v>
      </c>
      <c r="AA290" s="34"/>
      <c r="AB290" s="40"/>
      <c r="AC290" s="35">
        <f t="shared" si="26"/>
        <v>0</v>
      </c>
      <c r="AD290" s="35">
        <f t="shared" si="29"/>
        <v>0</v>
      </c>
      <c r="AE290" s="54"/>
      <c r="AF290" s="40"/>
      <c r="AG290" s="37"/>
      <c r="AH290" s="35">
        <f t="shared" si="27"/>
        <v>0</v>
      </c>
      <c r="AI290" s="34"/>
      <c r="AJ290" s="34"/>
      <c r="AK290" s="34"/>
      <c r="AL290" s="34"/>
      <c r="AM290" s="34"/>
      <c r="AN290" s="34"/>
      <c r="AO290" s="34"/>
      <c r="AP290" s="34"/>
      <c r="AQ290" s="34"/>
      <c r="AR290" s="34"/>
      <c r="AS290" s="34"/>
      <c r="AT290" s="34"/>
      <c r="AU290" s="56" t="str">
        <f>IFERROR(VLOOKUP('Tài sản cố định'!AT290,'Danh mục'!$U$2:$V$500,2,0),"")</f>
        <v/>
      </c>
      <c r="AV290" s="34"/>
      <c r="AW290" s="34"/>
      <c r="AX290" s="50"/>
      <c r="AY290" s="50"/>
    </row>
    <row r="291" spans="1:51" s="36" customFormat="1" ht="15.75">
      <c r="A291" s="34"/>
      <c r="B291" s="57" t="str">
        <f>IF(ISBLANK(A291),"",VLOOKUP(A291,'Danh mục'!$A$2:$D$1046,2,0))</f>
        <v/>
      </c>
      <c r="C291" s="34"/>
      <c r="D291" s="34"/>
      <c r="E291" s="50"/>
      <c r="F291" s="34"/>
      <c r="G291" s="34"/>
      <c r="H291" s="34"/>
      <c r="I291" s="34"/>
      <c r="J291" s="34"/>
      <c r="K291" s="34"/>
      <c r="L291" s="34"/>
      <c r="M291" s="34"/>
      <c r="N291" s="58"/>
      <c r="O291" s="58"/>
      <c r="P291" s="58"/>
      <c r="Q291" s="58"/>
      <c r="R291" s="50"/>
      <c r="S291" s="50"/>
      <c r="T291" s="60" t="str">
        <f>IF(ISBLANK(A291),".00",VLOOKUP(A291,'Danh mục'!$A$2:$D$1046,3,0))</f>
        <v>.00</v>
      </c>
      <c r="U291" s="60" t="str">
        <f>IF(ISBLANK(A291),".00",VLOOKUP(A291,'Danh mục'!$A$2:$D$1046,4,0))</f>
        <v>.00</v>
      </c>
      <c r="V291" s="35">
        <f t="shared" si="24"/>
        <v>0</v>
      </c>
      <c r="W291" s="38">
        <f t="shared" si="28"/>
        <v>0</v>
      </c>
      <c r="X291" s="39"/>
      <c r="Y291" s="58"/>
      <c r="Z291" s="35">
        <f t="shared" si="25"/>
        <v>0</v>
      </c>
      <c r="AA291" s="34"/>
      <c r="AB291" s="40"/>
      <c r="AC291" s="35">
        <f t="shared" si="26"/>
        <v>0</v>
      </c>
      <c r="AD291" s="35">
        <f t="shared" si="29"/>
        <v>0</v>
      </c>
      <c r="AE291" s="54"/>
      <c r="AF291" s="40"/>
      <c r="AG291" s="37"/>
      <c r="AH291" s="35">
        <f t="shared" si="27"/>
        <v>0</v>
      </c>
      <c r="AI291" s="34"/>
      <c r="AJ291" s="34"/>
      <c r="AK291" s="34"/>
      <c r="AL291" s="34"/>
      <c r="AM291" s="34"/>
      <c r="AN291" s="34"/>
      <c r="AO291" s="34"/>
      <c r="AP291" s="34"/>
      <c r="AQ291" s="34"/>
      <c r="AR291" s="34"/>
      <c r="AS291" s="34"/>
      <c r="AT291" s="34"/>
      <c r="AU291" s="56" t="str">
        <f>IFERROR(VLOOKUP('Tài sản cố định'!AT291,'Danh mục'!$U$2:$V$500,2,0),"")</f>
        <v/>
      </c>
      <c r="AV291" s="34"/>
      <c r="AW291" s="34"/>
      <c r="AX291" s="50"/>
      <c r="AY291" s="50"/>
    </row>
    <row r="292" spans="1:51" s="36" customFormat="1" ht="15.75">
      <c r="A292" s="34"/>
      <c r="B292" s="57" t="str">
        <f>IF(ISBLANK(A292),"",VLOOKUP(A292,'Danh mục'!$A$2:$D$1046,2,0))</f>
        <v/>
      </c>
      <c r="C292" s="34"/>
      <c r="D292" s="34"/>
      <c r="E292" s="50"/>
      <c r="F292" s="34"/>
      <c r="G292" s="34"/>
      <c r="H292" s="34"/>
      <c r="I292" s="34"/>
      <c r="J292" s="34"/>
      <c r="K292" s="34"/>
      <c r="L292" s="34"/>
      <c r="M292" s="34"/>
      <c r="N292" s="58"/>
      <c r="O292" s="58"/>
      <c r="P292" s="58"/>
      <c r="Q292" s="58"/>
      <c r="R292" s="50"/>
      <c r="S292" s="50"/>
      <c r="T292" s="60" t="str">
        <f>IF(ISBLANK(A292),".00",VLOOKUP(A292,'Danh mục'!$A$2:$D$1046,3,0))</f>
        <v>.00</v>
      </c>
      <c r="U292" s="60" t="str">
        <f>IF(ISBLANK(A292),".00",VLOOKUP(A292,'Danh mục'!$A$2:$D$1046,4,0))</f>
        <v>.00</v>
      </c>
      <c r="V292" s="35">
        <f t="shared" si="24"/>
        <v>0</v>
      </c>
      <c r="W292" s="38">
        <f t="shared" si="28"/>
        <v>0</v>
      </c>
      <c r="X292" s="39"/>
      <c r="Y292" s="58"/>
      <c r="Z292" s="35">
        <f t="shared" si="25"/>
        <v>0</v>
      </c>
      <c r="AA292" s="34"/>
      <c r="AB292" s="40"/>
      <c r="AC292" s="35">
        <f t="shared" si="26"/>
        <v>0</v>
      </c>
      <c r="AD292" s="35">
        <f t="shared" si="29"/>
        <v>0</v>
      </c>
      <c r="AE292" s="54"/>
      <c r="AF292" s="40"/>
      <c r="AG292" s="37"/>
      <c r="AH292" s="35">
        <f t="shared" si="27"/>
        <v>0</v>
      </c>
      <c r="AI292" s="34"/>
      <c r="AJ292" s="34"/>
      <c r="AK292" s="34"/>
      <c r="AL292" s="34"/>
      <c r="AM292" s="34"/>
      <c r="AN292" s="34"/>
      <c r="AO292" s="34"/>
      <c r="AP292" s="34"/>
      <c r="AQ292" s="34"/>
      <c r="AR292" s="34"/>
      <c r="AS292" s="34"/>
      <c r="AT292" s="34"/>
      <c r="AU292" s="56" t="str">
        <f>IFERROR(VLOOKUP('Tài sản cố định'!AT292,'Danh mục'!$U$2:$V$500,2,0),"")</f>
        <v/>
      </c>
      <c r="AV292" s="34"/>
      <c r="AW292" s="34"/>
      <c r="AX292" s="50"/>
      <c r="AY292" s="50"/>
    </row>
    <row r="293" spans="1:51" s="36" customFormat="1" ht="15.75">
      <c r="A293" s="34"/>
      <c r="B293" s="57" t="str">
        <f>IF(ISBLANK(A293),"",VLOOKUP(A293,'Danh mục'!$A$2:$D$1046,2,0))</f>
        <v/>
      </c>
      <c r="C293" s="34"/>
      <c r="D293" s="34"/>
      <c r="E293" s="50"/>
      <c r="F293" s="34"/>
      <c r="G293" s="34"/>
      <c r="H293" s="34"/>
      <c r="I293" s="34"/>
      <c r="J293" s="34"/>
      <c r="K293" s="34"/>
      <c r="L293" s="34"/>
      <c r="M293" s="34"/>
      <c r="N293" s="58"/>
      <c r="O293" s="58"/>
      <c r="P293" s="58"/>
      <c r="Q293" s="58"/>
      <c r="R293" s="50"/>
      <c r="S293" s="50"/>
      <c r="T293" s="60" t="str">
        <f>IF(ISBLANK(A293),".00",VLOOKUP(A293,'Danh mục'!$A$2:$D$1046,3,0))</f>
        <v>.00</v>
      </c>
      <c r="U293" s="60" t="str">
        <f>IF(ISBLANK(A293),".00",VLOOKUP(A293,'Danh mục'!$A$2:$D$1046,4,0))</f>
        <v>.00</v>
      </c>
      <c r="V293" s="35">
        <f t="shared" si="24"/>
        <v>0</v>
      </c>
      <c r="W293" s="38">
        <f t="shared" si="28"/>
        <v>0</v>
      </c>
      <c r="X293" s="39"/>
      <c r="Y293" s="58"/>
      <c r="Z293" s="35">
        <f t="shared" si="25"/>
        <v>0</v>
      </c>
      <c r="AA293" s="34"/>
      <c r="AB293" s="40"/>
      <c r="AC293" s="35">
        <f t="shared" si="26"/>
        <v>0</v>
      </c>
      <c r="AD293" s="35">
        <f t="shared" si="29"/>
        <v>0</v>
      </c>
      <c r="AE293" s="54"/>
      <c r="AF293" s="40"/>
      <c r="AG293" s="37"/>
      <c r="AH293" s="35">
        <f t="shared" si="27"/>
        <v>0</v>
      </c>
      <c r="AI293" s="34"/>
      <c r="AJ293" s="34"/>
      <c r="AK293" s="34"/>
      <c r="AL293" s="34"/>
      <c r="AM293" s="34"/>
      <c r="AN293" s="34"/>
      <c r="AO293" s="34"/>
      <c r="AP293" s="34"/>
      <c r="AQ293" s="34"/>
      <c r="AR293" s="34"/>
      <c r="AS293" s="34"/>
      <c r="AT293" s="34"/>
      <c r="AU293" s="56" t="str">
        <f>IFERROR(VLOOKUP('Tài sản cố định'!AT293,'Danh mục'!$U$2:$V$500,2,0),"")</f>
        <v/>
      </c>
      <c r="AV293" s="34"/>
      <c r="AW293" s="34"/>
      <c r="AX293" s="50"/>
      <c r="AY293" s="50"/>
    </row>
    <row r="294" spans="1:51" s="36" customFormat="1" ht="15.75">
      <c r="A294" s="34"/>
      <c r="B294" s="57" t="str">
        <f>IF(ISBLANK(A294),"",VLOOKUP(A294,'Danh mục'!$A$2:$D$1046,2,0))</f>
        <v/>
      </c>
      <c r="C294" s="34"/>
      <c r="D294" s="34"/>
      <c r="E294" s="50"/>
      <c r="F294" s="34"/>
      <c r="G294" s="34"/>
      <c r="H294" s="34"/>
      <c r="I294" s="34"/>
      <c r="J294" s="34"/>
      <c r="K294" s="34"/>
      <c r="L294" s="34"/>
      <c r="M294" s="34"/>
      <c r="N294" s="58"/>
      <c r="O294" s="58"/>
      <c r="P294" s="58"/>
      <c r="Q294" s="58"/>
      <c r="R294" s="50"/>
      <c r="S294" s="50"/>
      <c r="T294" s="60" t="str">
        <f>IF(ISBLANK(A294),".00",VLOOKUP(A294,'Danh mục'!$A$2:$D$1046,3,0))</f>
        <v>.00</v>
      </c>
      <c r="U294" s="60" t="str">
        <f>IF(ISBLANK(A294),".00",VLOOKUP(A294,'Danh mục'!$A$2:$D$1046,4,0))</f>
        <v>.00</v>
      </c>
      <c r="V294" s="35">
        <f t="shared" si="24"/>
        <v>0</v>
      </c>
      <c r="W294" s="38">
        <f t="shared" si="28"/>
        <v>0</v>
      </c>
      <c r="X294" s="39"/>
      <c r="Y294" s="58"/>
      <c r="Z294" s="35">
        <f t="shared" si="25"/>
        <v>0</v>
      </c>
      <c r="AA294" s="34"/>
      <c r="AB294" s="40"/>
      <c r="AC294" s="35">
        <f t="shared" si="26"/>
        <v>0</v>
      </c>
      <c r="AD294" s="35">
        <f t="shared" si="29"/>
        <v>0</v>
      </c>
      <c r="AE294" s="54"/>
      <c r="AF294" s="40"/>
      <c r="AG294" s="37"/>
      <c r="AH294" s="35">
        <f t="shared" si="27"/>
        <v>0</v>
      </c>
      <c r="AI294" s="34"/>
      <c r="AJ294" s="34"/>
      <c r="AK294" s="34"/>
      <c r="AL294" s="34"/>
      <c r="AM294" s="34"/>
      <c r="AN294" s="34"/>
      <c r="AO294" s="34"/>
      <c r="AP294" s="34"/>
      <c r="AQ294" s="34"/>
      <c r="AR294" s="34"/>
      <c r="AS294" s="34"/>
      <c r="AT294" s="34"/>
      <c r="AU294" s="56" t="str">
        <f>IFERROR(VLOOKUP('Tài sản cố định'!AT294,'Danh mục'!$U$2:$V$500,2,0),"")</f>
        <v/>
      </c>
      <c r="AV294" s="34"/>
      <c r="AW294" s="34"/>
      <c r="AX294" s="50"/>
      <c r="AY294" s="50"/>
    </row>
    <row r="295" spans="1:51" s="36" customFormat="1" ht="15.75">
      <c r="A295" s="34"/>
      <c r="B295" s="57" t="str">
        <f>IF(ISBLANK(A295),"",VLOOKUP(A295,'Danh mục'!$A$2:$D$1046,2,0))</f>
        <v/>
      </c>
      <c r="C295" s="34"/>
      <c r="D295" s="34"/>
      <c r="E295" s="50"/>
      <c r="F295" s="34"/>
      <c r="G295" s="34"/>
      <c r="H295" s="34"/>
      <c r="I295" s="34"/>
      <c r="J295" s="34"/>
      <c r="K295" s="34"/>
      <c r="L295" s="34"/>
      <c r="M295" s="34"/>
      <c r="N295" s="58"/>
      <c r="O295" s="58"/>
      <c r="P295" s="58"/>
      <c r="Q295" s="58"/>
      <c r="R295" s="50"/>
      <c r="S295" s="50"/>
      <c r="T295" s="60" t="str">
        <f>IF(ISBLANK(A295),".00",VLOOKUP(A295,'Danh mục'!$A$2:$D$1046,3,0))</f>
        <v>.00</v>
      </c>
      <c r="U295" s="60" t="str">
        <f>IF(ISBLANK(A295),".00",VLOOKUP(A295,'Danh mục'!$A$2:$D$1046,4,0))</f>
        <v>.00</v>
      </c>
      <c r="V295" s="35">
        <f t="shared" si="24"/>
        <v>0</v>
      </c>
      <c r="W295" s="38">
        <f t="shared" si="28"/>
        <v>0</v>
      </c>
      <c r="X295" s="39"/>
      <c r="Y295" s="58"/>
      <c r="Z295" s="35">
        <f t="shared" si="25"/>
        <v>0</v>
      </c>
      <c r="AA295" s="34"/>
      <c r="AB295" s="40"/>
      <c r="AC295" s="35">
        <f t="shared" si="26"/>
        <v>0</v>
      </c>
      <c r="AD295" s="35">
        <f t="shared" si="29"/>
        <v>0</v>
      </c>
      <c r="AE295" s="54"/>
      <c r="AF295" s="40"/>
      <c r="AG295" s="37"/>
      <c r="AH295" s="35">
        <f t="shared" si="27"/>
        <v>0</v>
      </c>
      <c r="AI295" s="34"/>
      <c r="AJ295" s="34"/>
      <c r="AK295" s="34"/>
      <c r="AL295" s="34"/>
      <c r="AM295" s="34"/>
      <c r="AN295" s="34"/>
      <c r="AO295" s="34"/>
      <c r="AP295" s="34"/>
      <c r="AQ295" s="34"/>
      <c r="AR295" s="34"/>
      <c r="AS295" s="34"/>
      <c r="AT295" s="34"/>
      <c r="AU295" s="56" t="str">
        <f>IFERROR(VLOOKUP('Tài sản cố định'!AT295,'Danh mục'!$U$2:$V$500,2,0),"")</f>
        <v/>
      </c>
      <c r="AV295" s="34"/>
      <c r="AW295" s="34"/>
      <c r="AX295" s="50"/>
      <c r="AY295" s="50"/>
    </row>
    <row r="296" spans="1:51" s="36" customFormat="1" ht="15.75">
      <c r="A296" s="34"/>
      <c r="B296" s="57" t="str">
        <f>IF(ISBLANK(A296),"",VLOOKUP(A296,'Danh mục'!$A$2:$D$1046,2,0))</f>
        <v/>
      </c>
      <c r="C296" s="34"/>
      <c r="D296" s="34"/>
      <c r="E296" s="50"/>
      <c r="F296" s="34"/>
      <c r="G296" s="34"/>
      <c r="H296" s="34"/>
      <c r="I296" s="34"/>
      <c r="J296" s="34"/>
      <c r="K296" s="34"/>
      <c r="L296" s="34"/>
      <c r="M296" s="34"/>
      <c r="N296" s="58"/>
      <c r="O296" s="58"/>
      <c r="P296" s="58"/>
      <c r="Q296" s="58"/>
      <c r="R296" s="50"/>
      <c r="S296" s="50"/>
      <c r="T296" s="60" t="str">
        <f>IF(ISBLANK(A296),".00",VLOOKUP(A296,'Danh mục'!$A$2:$D$1046,3,0))</f>
        <v>.00</v>
      </c>
      <c r="U296" s="60" t="str">
        <f>IF(ISBLANK(A296),".00",VLOOKUP(A296,'Danh mục'!$A$2:$D$1046,4,0))</f>
        <v>.00</v>
      </c>
      <c r="V296" s="35">
        <f t="shared" si="24"/>
        <v>0</v>
      </c>
      <c r="W296" s="38">
        <f t="shared" si="28"/>
        <v>0</v>
      </c>
      <c r="X296" s="39"/>
      <c r="Y296" s="58"/>
      <c r="Z296" s="35">
        <f t="shared" si="25"/>
        <v>0</v>
      </c>
      <c r="AA296" s="34"/>
      <c r="AB296" s="40"/>
      <c r="AC296" s="35">
        <f t="shared" si="26"/>
        <v>0</v>
      </c>
      <c r="AD296" s="35">
        <f t="shared" si="29"/>
        <v>0</v>
      </c>
      <c r="AE296" s="54"/>
      <c r="AF296" s="40"/>
      <c r="AG296" s="37"/>
      <c r="AH296" s="35">
        <f t="shared" si="27"/>
        <v>0</v>
      </c>
      <c r="AI296" s="34"/>
      <c r="AJ296" s="34"/>
      <c r="AK296" s="34"/>
      <c r="AL296" s="34"/>
      <c r="AM296" s="34"/>
      <c r="AN296" s="34"/>
      <c r="AO296" s="34"/>
      <c r="AP296" s="34"/>
      <c r="AQ296" s="34"/>
      <c r="AR296" s="34"/>
      <c r="AS296" s="34"/>
      <c r="AT296" s="34"/>
      <c r="AU296" s="56" t="str">
        <f>IFERROR(VLOOKUP('Tài sản cố định'!AT296,'Danh mục'!$U$2:$V$500,2,0),"")</f>
        <v/>
      </c>
      <c r="AV296" s="34"/>
      <c r="AW296" s="34"/>
      <c r="AX296" s="50"/>
      <c r="AY296" s="50"/>
    </row>
    <row r="297" spans="1:51" s="36" customFormat="1" ht="15.75">
      <c r="A297" s="34"/>
      <c r="B297" s="57" t="str">
        <f>IF(ISBLANK(A297),"",VLOOKUP(A297,'Danh mục'!$A$2:$D$1046,2,0))</f>
        <v/>
      </c>
      <c r="C297" s="34"/>
      <c r="D297" s="34"/>
      <c r="E297" s="50"/>
      <c r="F297" s="34"/>
      <c r="G297" s="34"/>
      <c r="H297" s="34"/>
      <c r="I297" s="34"/>
      <c r="J297" s="34"/>
      <c r="K297" s="34"/>
      <c r="L297" s="34"/>
      <c r="M297" s="34"/>
      <c r="N297" s="58"/>
      <c r="O297" s="58"/>
      <c r="P297" s="58"/>
      <c r="Q297" s="58"/>
      <c r="R297" s="50"/>
      <c r="S297" s="50"/>
      <c r="T297" s="60" t="str">
        <f>IF(ISBLANK(A297),".00",VLOOKUP(A297,'Danh mục'!$A$2:$D$1046,3,0))</f>
        <v>.00</v>
      </c>
      <c r="U297" s="60" t="str">
        <f>IF(ISBLANK(A297),".00",VLOOKUP(A297,'Danh mục'!$A$2:$D$1046,4,0))</f>
        <v>.00</v>
      </c>
      <c r="V297" s="35">
        <f t="shared" si="24"/>
        <v>0</v>
      </c>
      <c r="W297" s="38">
        <f t="shared" si="28"/>
        <v>0</v>
      </c>
      <c r="X297" s="39"/>
      <c r="Y297" s="58"/>
      <c r="Z297" s="35">
        <f t="shared" si="25"/>
        <v>0</v>
      </c>
      <c r="AA297" s="34"/>
      <c r="AB297" s="40"/>
      <c r="AC297" s="35">
        <f t="shared" si="26"/>
        <v>0</v>
      </c>
      <c r="AD297" s="35">
        <f t="shared" si="29"/>
        <v>0</v>
      </c>
      <c r="AE297" s="54"/>
      <c r="AF297" s="40"/>
      <c r="AG297" s="37"/>
      <c r="AH297" s="35">
        <f t="shared" si="27"/>
        <v>0</v>
      </c>
      <c r="AI297" s="34"/>
      <c r="AJ297" s="34"/>
      <c r="AK297" s="34"/>
      <c r="AL297" s="34"/>
      <c r="AM297" s="34"/>
      <c r="AN297" s="34"/>
      <c r="AO297" s="34"/>
      <c r="AP297" s="34"/>
      <c r="AQ297" s="34"/>
      <c r="AR297" s="34"/>
      <c r="AS297" s="34"/>
      <c r="AT297" s="34"/>
      <c r="AU297" s="56" t="str">
        <f>IFERROR(VLOOKUP('Tài sản cố định'!AT297,'Danh mục'!$U$2:$V$500,2,0),"")</f>
        <v/>
      </c>
      <c r="AV297" s="34"/>
      <c r="AW297" s="34"/>
      <c r="AX297" s="50"/>
      <c r="AY297" s="50"/>
    </row>
    <row r="298" spans="1:51" s="36" customFormat="1" ht="15.75">
      <c r="A298" s="34"/>
      <c r="B298" s="57" t="str">
        <f>IF(ISBLANK(A298),"",VLOOKUP(A298,'Danh mục'!$A$2:$D$1046,2,0))</f>
        <v/>
      </c>
      <c r="C298" s="34"/>
      <c r="D298" s="34"/>
      <c r="E298" s="50"/>
      <c r="F298" s="34"/>
      <c r="G298" s="34"/>
      <c r="H298" s="34"/>
      <c r="I298" s="34"/>
      <c r="J298" s="34"/>
      <c r="K298" s="34"/>
      <c r="L298" s="34"/>
      <c r="M298" s="34"/>
      <c r="N298" s="58"/>
      <c r="O298" s="58"/>
      <c r="P298" s="58"/>
      <c r="Q298" s="58"/>
      <c r="R298" s="50"/>
      <c r="S298" s="50"/>
      <c r="T298" s="60" t="str">
        <f>IF(ISBLANK(A298),".00",VLOOKUP(A298,'Danh mục'!$A$2:$D$1046,3,0))</f>
        <v>.00</v>
      </c>
      <c r="U298" s="60" t="str">
        <f>IF(ISBLANK(A298),".00",VLOOKUP(A298,'Danh mục'!$A$2:$D$1046,4,0))</f>
        <v>.00</v>
      </c>
      <c r="V298" s="35">
        <f t="shared" si="24"/>
        <v>0</v>
      </c>
      <c r="W298" s="38">
        <f t="shared" si="28"/>
        <v>0</v>
      </c>
      <c r="X298" s="39"/>
      <c r="Y298" s="58"/>
      <c r="Z298" s="35">
        <f t="shared" si="25"/>
        <v>0</v>
      </c>
      <c r="AA298" s="34"/>
      <c r="AB298" s="40"/>
      <c r="AC298" s="35">
        <f t="shared" si="26"/>
        <v>0</v>
      </c>
      <c r="AD298" s="35">
        <f t="shared" si="29"/>
        <v>0</v>
      </c>
      <c r="AE298" s="54"/>
      <c r="AF298" s="40"/>
      <c r="AG298" s="37"/>
      <c r="AH298" s="35">
        <f t="shared" si="27"/>
        <v>0</v>
      </c>
      <c r="AI298" s="34"/>
      <c r="AJ298" s="34"/>
      <c r="AK298" s="34"/>
      <c r="AL298" s="34"/>
      <c r="AM298" s="34"/>
      <c r="AN298" s="34"/>
      <c r="AO298" s="34"/>
      <c r="AP298" s="34"/>
      <c r="AQ298" s="34"/>
      <c r="AR298" s="34"/>
      <c r="AS298" s="34"/>
      <c r="AT298" s="34"/>
      <c r="AU298" s="56" t="str">
        <f>IFERROR(VLOOKUP('Tài sản cố định'!AT298,'Danh mục'!$U$2:$V$500,2,0),"")</f>
        <v/>
      </c>
      <c r="AV298" s="34"/>
      <c r="AW298" s="34"/>
      <c r="AX298" s="50"/>
      <c r="AY298" s="50"/>
    </row>
    <row r="299" spans="1:51" s="36" customFormat="1" ht="15.75">
      <c r="A299" s="34"/>
      <c r="B299" s="57" t="str">
        <f>IF(ISBLANK(A299),"",VLOOKUP(A299,'Danh mục'!$A$2:$D$1046,2,0))</f>
        <v/>
      </c>
      <c r="C299" s="34"/>
      <c r="D299" s="34"/>
      <c r="E299" s="50"/>
      <c r="F299" s="34"/>
      <c r="G299" s="34"/>
      <c r="H299" s="34"/>
      <c r="I299" s="34"/>
      <c r="J299" s="34"/>
      <c r="K299" s="34"/>
      <c r="L299" s="34"/>
      <c r="M299" s="34"/>
      <c r="N299" s="58"/>
      <c r="O299" s="58"/>
      <c r="P299" s="58"/>
      <c r="Q299" s="58"/>
      <c r="R299" s="50"/>
      <c r="S299" s="50"/>
      <c r="T299" s="60" t="str">
        <f>IF(ISBLANK(A299),".00",VLOOKUP(A299,'Danh mục'!$A$2:$D$1046,3,0))</f>
        <v>.00</v>
      </c>
      <c r="U299" s="60" t="str">
        <f>IF(ISBLANK(A299),".00",VLOOKUP(A299,'Danh mục'!$A$2:$D$1046,4,0))</f>
        <v>.00</v>
      </c>
      <c r="V299" s="35">
        <f t="shared" si="24"/>
        <v>0</v>
      </c>
      <c r="W299" s="38">
        <f t="shared" si="28"/>
        <v>0</v>
      </c>
      <c r="X299" s="39"/>
      <c r="Y299" s="58"/>
      <c r="Z299" s="35">
        <f t="shared" si="25"/>
        <v>0</v>
      </c>
      <c r="AA299" s="34"/>
      <c r="AB299" s="40"/>
      <c r="AC299" s="35">
        <f t="shared" si="26"/>
        <v>0</v>
      </c>
      <c r="AD299" s="35">
        <f t="shared" si="29"/>
        <v>0</v>
      </c>
      <c r="AE299" s="54"/>
      <c r="AF299" s="40"/>
      <c r="AG299" s="37"/>
      <c r="AH299" s="35">
        <f t="shared" si="27"/>
        <v>0</v>
      </c>
      <c r="AI299" s="34"/>
      <c r="AJ299" s="34"/>
      <c r="AK299" s="34"/>
      <c r="AL299" s="34"/>
      <c r="AM299" s="34"/>
      <c r="AN299" s="34"/>
      <c r="AO299" s="34"/>
      <c r="AP299" s="34"/>
      <c r="AQ299" s="34"/>
      <c r="AR299" s="34"/>
      <c r="AS299" s="34"/>
      <c r="AT299" s="34"/>
      <c r="AU299" s="56" t="str">
        <f>IFERROR(VLOOKUP('Tài sản cố định'!AT299,'Danh mục'!$U$2:$V$500,2,0),"")</f>
        <v/>
      </c>
      <c r="AV299" s="34"/>
      <c r="AW299" s="34"/>
      <c r="AX299" s="50"/>
      <c r="AY299" s="50"/>
    </row>
    <row r="300" spans="1:51" s="36" customFormat="1" ht="15.75">
      <c r="A300" s="34"/>
      <c r="B300" s="57" t="str">
        <f>IF(ISBLANK(A300),"",VLOOKUP(A300,'Danh mục'!$A$2:$D$1046,2,0))</f>
        <v/>
      </c>
      <c r="C300" s="34"/>
      <c r="D300" s="34"/>
      <c r="E300" s="50"/>
      <c r="F300" s="34"/>
      <c r="G300" s="34"/>
      <c r="H300" s="34"/>
      <c r="I300" s="34"/>
      <c r="J300" s="34"/>
      <c r="K300" s="34"/>
      <c r="L300" s="34"/>
      <c r="M300" s="34"/>
      <c r="N300" s="58"/>
      <c r="O300" s="58"/>
      <c r="P300" s="58"/>
      <c r="Q300" s="58"/>
      <c r="R300" s="50"/>
      <c r="S300" s="50"/>
      <c r="T300" s="60" t="str">
        <f>IF(ISBLANK(A300),".00",VLOOKUP(A300,'Danh mục'!$A$2:$D$1046,3,0))</f>
        <v>.00</v>
      </c>
      <c r="U300" s="60" t="str">
        <f>IF(ISBLANK(A300),".00",VLOOKUP(A300,'Danh mục'!$A$2:$D$1046,4,0))</f>
        <v>.00</v>
      </c>
      <c r="V300" s="35">
        <f t="shared" si="24"/>
        <v>0</v>
      </c>
      <c r="W300" s="38">
        <f t="shared" si="28"/>
        <v>0</v>
      </c>
      <c r="X300" s="39"/>
      <c r="Y300" s="58"/>
      <c r="Z300" s="35">
        <f t="shared" si="25"/>
        <v>0</v>
      </c>
      <c r="AA300" s="34"/>
      <c r="AB300" s="40"/>
      <c r="AC300" s="35">
        <f t="shared" si="26"/>
        <v>0</v>
      </c>
      <c r="AD300" s="35">
        <f t="shared" si="29"/>
        <v>0</v>
      </c>
      <c r="AE300" s="54"/>
      <c r="AF300" s="40"/>
      <c r="AG300" s="37"/>
      <c r="AH300" s="35">
        <f t="shared" si="27"/>
        <v>0</v>
      </c>
      <c r="AI300" s="34"/>
      <c r="AJ300" s="34"/>
      <c r="AK300" s="34"/>
      <c r="AL300" s="34"/>
      <c r="AM300" s="34"/>
      <c r="AN300" s="34"/>
      <c r="AO300" s="34"/>
      <c r="AP300" s="34"/>
      <c r="AQ300" s="34"/>
      <c r="AR300" s="34"/>
      <c r="AS300" s="34"/>
      <c r="AT300" s="34"/>
      <c r="AU300" s="56" t="str">
        <f>IFERROR(VLOOKUP('Tài sản cố định'!AT300,'Danh mục'!$U$2:$V$500,2,0),"")</f>
        <v/>
      </c>
      <c r="AV300" s="34"/>
      <c r="AW300" s="34"/>
      <c r="AX300" s="50"/>
      <c r="AY300" s="50"/>
    </row>
    <row r="301" spans="1:51" s="36" customFormat="1" ht="15.75">
      <c r="A301" s="34"/>
      <c r="B301" s="57" t="str">
        <f>IF(ISBLANK(A301),"",VLOOKUP(A301,'Danh mục'!$A$2:$D$1046,2,0))</f>
        <v/>
      </c>
      <c r="C301" s="34"/>
      <c r="D301" s="34"/>
      <c r="E301" s="50"/>
      <c r="F301" s="34"/>
      <c r="G301" s="34"/>
      <c r="H301" s="34"/>
      <c r="I301" s="34"/>
      <c r="J301" s="34"/>
      <c r="K301" s="34"/>
      <c r="L301" s="34"/>
      <c r="M301" s="34"/>
      <c r="N301" s="58"/>
      <c r="O301" s="58"/>
      <c r="P301" s="58"/>
      <c r="Q301" s="58"/>
      <c r="R301" s="50"/>
      <c r="S301" s="50"/>
      <c r="T301" s="60" t="str">
        <f>IF(ISBLANK(A301),".00",VLOOKUP(A301,'Danh mục'!$A$2:$D$1046,3,0))</f>
        <v>.00</v>
      </c>
      <c r="U301" s="60" t="str">
        <f>IF(ISBLANK(A301),".00",VLOOKUP(A301,'Danh mục'!$A$2:$D$1046,4,0))</f>
        <v>.00</v>
      </c>
      <c r="V301" s="35">
        <f t="shared" si="24"/>
        <v>0</v>
      </c>
      <c r="W301" s="38">
        <f t="shared" si="28"/>
        <v>0</v>
      </c>
      <c r="X301" s="39"/>
      <c r="Y301" s="58"/>
      <c r="Z301" s="35">
        <f t="shared" si="25"/>
        <v>0</v>
      </c>
      <c r="AA301" s="34"/>
      <c r="AB301" s="40"/>
      <c r="AC301" s="35">
        <f t="shared" si="26"/>
        <v>0</v>
      </c>
      <c r="AD301" s="35">
        <f t="shared" si="29"/>
        <v>0</v>
      </c>
      <c r="AE301" s="54"/>
      <c r="AF301" s="40"/>
      <c r="AG301" s="37"/>
      <c r="AH301" s="35">
        <f t="shared" si="27"/>
        <v>0</v>
      </c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4"/>
      <c r="AT301" s="34"/>
      <c r="AU301" s="56" t="str">
        <f>IFERROR(VLOOKUP('Tài sản cố định'!AT301,'Danh mục'!$U$2:$V$500,2,0),"")</f>
        <v/>
      </c>
      <c r="AV301" s="34"/>
      <c r="AW301" s="34"/>
      <c r="AX301" s="50"/>
      <c r="AY301" s="50"/>
    </row>
    <row r="302" spans="1:51" s="36" customFormat="1" ht="15.75">
      <c r="A302" s="34"/>
      <c r="B302" s="57" t="str">
        <f>IF(ISBLANK(A302),"",VLOOKUP(A302,'Danh mục'!$A$2:$D$1046,2,0))</f>
        <v/>
      </c>
      <c r="C302" s="34"/>
      <c r="D302" s="34"/>
      <c r="E302" s="50"/>
      <c r="F302" s="34"/>
      <c r="G302" s="34"/>
      <c r="H302" s="34"/>
      <c r="I302" s="34"/>
      <c r="J302" s="34"/>
      <c r="K302" s="34"/>
      <c r="L302" s="34"/>
      <c r="M302" s="34"/>
      <c r="N302" s="58"/>
      <c r="O302" s="58"/>
      <c r="P302" s="58"/>
      <c r="Q302" s="58"/>
      <c r="R302" s="50"/>
      <c r="S302" s="50"/>
      <c r="T302" s="60" t="str">
        <f>IF(ISBLANK(A302),".00",VLOOKUP(A302,'Danh mục'!$A$2:$D$1046,3,0))</f>
        <v>.00</v>
      </c>
      <c r="U302" s="60" t="str">
        <f>IF(ISBLANK(A302),".00",VLOOKUP(A302,'Danh mục'!$A$2:$D$1046,4,0))</f>
        <v>.00</v>
      </c>
      <c r="V302" s="35">
        <f t="shared" si="24"/>
        <v>0</v>
      </c>
      <c r="W302" s="38">
        <f t="shared" si="28"/>
        <v>0</v>
      </c>
      <c r="X302" s="39"/>
      <c r="Y302" s="58"/>
      <c r="Z302" s="35">
        <f t="shared" si="25"/>
        <v>0</v>
      </c>
      <c r="AA302" s="34"/>
      <c r="AB302" s="40"/>
      <c r="AC302" s="35">
        <f t="shared" si="26"/>
        <v>0</v>
      </c>
      <c r="AD302" s="35">
        <f t="shared" si="29"/>
        <v>0</v>
      </c>
      <c r="AE302" s="54"/>
      <c r="AF302" s="40"/>
      <c r="AG302" s="37"/>
      <c r="AH302" s="35">
        <f t="shared" si="27"/>
        <v>0</v>
      </c>
      <c r="AI302" s="34"/>
      <c r="AJ302" s="34"/>
      <c r="AK302" s="34"/>
      <c r="AL302" s="34"/>
      <c r="AM302" s="34"/>
      <c r="AN302" s="34"/>
      <c r="AO302" s="34"/>
      <c r="AP302" s="34"/>
      <c r="AQ302" s="34"/>
      <c r="AR302" s="34"/>
      <c r="AS302" s="34"/>
      <c r="AT302" s="34"/>
      <c r="AU302" s="56" t="str">
        <f>IFERROR(VLOOKUP('Tài sản cố định'!AT302,'Danh mục'!$U$2:$V$500,2,0),"")</f>
        <v/>
      </c>
      <c r="AV302" s="34"/>
      <c r="AW302" s="34"/>
      <c r="AX302" s="50"/>
      <c r="AY302" s="50"/>
    </row>
    <row r="303" spans="1:51" s="36" customFormat="1" ht="15.75">
      <c r="A303" s="34"/>
      <c r="B303" s="57" t="str">
        <f>IF(ISBLANK(A303),"",VLOOKUP(A303,'Danh mục'!$A$2:$D$1046,2,0))</f>
        <v/>
      </c>
      <c r="C303" s="34"/>
      <c r="D303" s="34"/>
      <c r="E303" s="50"/>
      <c r="F303" s="34"/>
      <c r="G303" s="34"/>
      <c r="H303" s="34"/>
      <c r="I303" s="34"/>
      <c r="J303" s="34"/>
      <c r="K303" s="34"/>
      <c r="L303" s="34"/>
      <c r="M303" s="34"/>
      <c r="N303" s="58"/>
      <c r="O303" s="58"/>
      <c r="P303" s="58"/>
      <c r="Q303" s="58"/>
      <c r="R303" s="50"/>
      <c r="S303" s="50"/>
      <c r="T303" s="60" t="str">
        <f>IF(ISBLANK(A303),".00",VLOOKUP(A303,'Danh mục'!$A$2:$D$1046,3,0))</f>
        <v>.00</v>
      </c>
      <c r="U303" s="60" t="str">
        <f>IF(ISBLANK(A303),".00",VLOOKUP(A303,'Danh mục'!$A$2:$D$1046,4,0))</f>
        <v>.00</v>
      </c>
      <c r="V303" s="35">
        <f t="shared" si="24"/>
        <v>0</v>
      </c>
      <c r="W303" s="38">
        <f t="shared" si="28"/>
        <v>0</v>
      </c>
      <c r="X303" s="39"/>
      <c r="Y303" s="58"/>
      <c r="Z303" s="35">
        <f t="shared" si="25"/>
        <v>0</v>
      </c>
      <c r="AA303" s="34"/>
      <c r="AB303" s="40"/>
      <c r="AC303" s="35">
        <f t="shared" si="26"/>
        <v>0</v>
      </c>
      <c r="AD303" s="35">
        <f t="shared" si="29"/>
        <v>0</v>
      </c>
      <c r="AE303" s="54"/>
      <c r="AF303" s="40"/>
      <c r="AG303" s="37"/>
      <c r="AH303" s="35">
        <f t="shared" si="27"/>
        <v>0</v>
      </c>
      <c r="AI303" s="34"/>
      <c r="AJ303" s="34"/>
      <c r="AK303" s="34"/>
      <c r="AL303" s="34"/>
      <c r="AM303" s="34"/>
      <c r="AN303" s="34"/>
      <c r="AO303" s="34"/>
      <c r="AP303" s="34"/>
      <c r="AQ303" s="34"/>
      <c r="AR303" s="34"/>
      <c r="AS303" s="34"/>
      <c r="AT303" s="34"/>
      <c r="AU303" s="56" t="str">
        <f>IFERROR(VLOOKUP('Tài sản cố định'!AT303,'Danh mục'!$U$2:$V$500,2,0),"")</f>
        <v/>
      </c>
      <c r="AV303" s="34"/>
      <c r="AW303" s="34"/>
      <c r="AX303" s="50"/>
      <c r="AY303" s="50"/>
    </row>
    <row r="304" spans="1:51" s="36" customFormat="1" ht="15.75">
      <c r="A304" s="34"/>
      <c r="B304" s="57" t="str">
        <f>IF(ISBLANK(A304),"",VLOOKUP(A304,'Danh mục'!$A$2:$D$1046,2,0))</f>
        <v/>
      </c>
      <c r="C304" s="34"/>
      <c r="D304" s="34"/>
      <c r="E304" s="50"/>
      <c r="F304" s="34"/>
      <c r="G304" s="34"/>
      <c r="H304" s="34"/>
      <c r="I304" s="34"/>
      <c r="J304" s="34"/>
      <c r="K304" s="34"/>
      <c r="L304" s="34"/>
      <c r="M304" s="34"/>
      <c r="N304" s="58"/>
      <c r="O304" s="58"/>
      <c r="P304" s="58"/>
      <c r="Q304" s="58"/>
      <c r="R304" s="50"/>
      <c r="S304" s="50"/>
      <c r="T304" s="60" t="str">
        <f>IF(ISBLANK(A304),".00",VLOOKUP(A304,'Danh mục'!$A$2:$D$1046,3,0))</f>
        <v>.00</v>
      </c>
      <c r="U304" s="60" t="str">
        <f>IF(ISBLANK(A304),".00",VLOOKUP(A304,'Danh mục'!$A$2:$D$1046,4,0))</f>
        <v>.00</v>
      </c>
      <c r="V304" s="35">
        <f t="shared" si="24"/>
        <v>0</v>
      </c>
      <c r="W304" s="38">
        <f t="shared" si="28"/>
        <v>0</v>
      </c>
      <c r="X304" s="39"/>
      <c r="Y304" s="58"/>
      <c r="Z304" s="35">
        <f t="shared" si="25"/>
        <v>0</v>
      </c>
      <c r="AA304" s="34"/>
      <c r="AB304" s="40"/>
      <c r="AC304" s="35">
        <f t="shared" si="26"/>
        <v>0</v>
      </c>
      <c r="AD304" s="35">
        <f t="shared" si="29"/>
        <v>0</v>
      </c>
      <c r="AE304" s="54"/>
      <c r="AF304" s="40"/>
      <c r="AG304" s="37"/>
      <c r="AH304" s="35">
        <f t="shared" si="27"/>
        <v>0</v>
      </c>
      <c r="AI304" s="34"/>
      <c r="AJ304" s="34"/>
      <c r="AK304" s="34"/>
      <c r="AL304" s="34"/>
      <c r="AM304" s="34"/>
      <c r="AN304" s="34"/>
      <c r="AO304" s="34"/>
      <c r="AP304" s="34"/>
      <c r="AQ304" s="34"/>
      <c r="AR304" s="34"/>
      <c r="AS304" s="34"/>
      <c r="AT304" s="34"/>
      <c r="AU304" s="56" t="str">
        <f>IFERROR(VLOOKUP('Tài sản cố định'!AT304,'Danh mục'!$U$2:$V$500,2,0),"")</f>
        <v/>
      </c>
      <c r="AV304" s="34"/>
      <c r="AW304" s="34"/>
      <c r="AX304" s="50"/>
      <c r="AY304" s="50"/>
    </row>
    <row r="305" spans="1:51" s="36" customFormat="1" ht="15.75">
      <c r="A305" s="34"/>
      <c r="B305" s="57" t="str">
        <f>IF(ISBLANK(A305),"",VLOOKUP(A305,'Danh mục'!$A$2:$D$1046,2,0))</f>
        <v/>
      </c>
      <c r="C305" s="34"/>
      <c r="D305" s="34"/>
      <c r="E305" s="50"/>
      <c r="F305" s="34"/>
      <c r="G305" s="34"/>
      <c r="H305" s="34"/>
      <c r="I305" s="34"/>
      <c r="J305" s="34"/>
      <c r="K305" s="34"/>
      <c r="L305" s="34"/>
      <c r="M305" s="34"/>
      <c r="N305" s="58"/>
      <c r="O305" s="58"/>
      <c r="P305" s="58"/>
      <c r="Q305" s="58"/>
      <c r="R305" s="50"/>
      <c r="S305" s="50"/>
      <c r="T305" s="60" t="str">
        <f>IF(ISBLANK(A305),".00",VLOOKUP(A305,'Danh mục'!$A$2:$D$1046,3,0))</f>
        <v>.00</v>
      </c>
      <c r="U305" s="60" t="str">
        <f>IF(ISBLANK(A305),".00",VLOOKUP(A305,'Danh mục'!$A$2:$D$1046,4,0))</f>
        <v>.00</v>
      </c>
      <c r="V305" s="35">
        <f t="shared" si="24"/>
        <v>0</v>
      </c>
      <c r="W305" s="38">
        <f t="shared" si="28"/>
        <v>0</v>
      </c>
      <c r="X305" s="39"/>
      <c r="Y305" s="58"/>
      <c r="Z305" s="35">
        <f t="shared" si="25"/>
        <v>0</v>
      </c>
      <c r="AA305" s="34"/>
      <c r="AB305" s="40"/>
      <c r="AC305" s="35">
        <f t="shared" si="26"/>
        <v>0</v>
      </c>
      <c r="AD305" s="35">
        <f t="shared" si="29"/>
        <v>0</v>
      </c>
      <c r="AE305" s="54"/>
      <c r="AF305" s="40"/>
      <c r="AG305" s="37"/>
      <c r="AH305" s="35">
        <f t="shared" si="27"/>
        <v>0</v>
      </c>
      <c r="AI305" s="34"/>
      <c r="AJ305" s="34"/>
      <c r="AK305" s="34"/>
      <c r="AL305" s="34"/>
      <c r="AM305" s="34"/>
      <c r="AN305" s="34"/>
      <c r="AO305" s="34"/>
      <c r="AP305" s="34"/>
      <c r="AQ305" s="34"/>
      <c r="AR305" s="34"/>
      <c r="AS305" s="34"/>
      <c r="AT305" s="34"/>
      <c r="AU305" s="56" t="str">
        <f>IFERROR(VLOOKUP('Tài sản cố định'!AT305,'Danh mục'!$U$2:$V$500,2,0),"")</f>
        <v/>
      </c>
      <c r="AV305" s="34"/>
      <c r="AW305" s="34"/>
      <c r="AX305" s="50"/>
      <c r="AY305" s="50"/>
    </row>
    <row r="306" spans="1:51" s="36" customFormat="1" ht="15.75">
      <c r="A306" s="34"/>
      <c r="B306" s="57" t="str">
        <f>IF(ISBLANK(A306),"",VLOOKUP(A306,'Danh mục'!$A$2:$D$1046,2,0))</f>
        <v/>
      </c>
      <c r="C306" s="34"/>
      <c r="D306" s="34"/>
      <c r="E306" s="50"/>
      <c r="F306" s="34"/>
      <c r="G306" s="34"/>
      <c r="H306" s="34"/>
      <c r="I306" s="34"/>
      <c r="J306" s="34"/>
      <c r="K306" s="34"/>
      <c r="L306" s="34"/>
      <c r="M306" s="34"/>
      <c r="N306" s="58"/>
      <c r="O306" s="58"/>
      <c r="P306" s="58"/>
      <c r="Q306" s="58"/>
      <c r="R306" s="50"/>
      <c r="S306" s="50"/>
      <c r="T306" s="60" t="str">
        <f>IF(ISBLANK(A306),".00",VLOOKUP(A306,'Danh mục'!$A$2:$D$1046,3,0))</f>
        <v>.00</v>
      </c>
      <c r="U306" s="60" t="str">
        <f>IF(ISBLANK(A306),".00",VLOOKUP(A306,'Danh mục'!$A$2:$D$1046,4,0))</f>
        <v>.00</v>
      </c>
      <c r="V306" s="35">
        <f t="shared" si="24"/>
        <v>0</v>
      </c>
      <c r="W306" s="38">
        <f t="shared" si="28"/>
        <v>0</v>
      </c>
      <c r="X306" s="39"/>
      <c r="Y306" s="58"/>
      <c r="Z306" s="35">
        <f t="shared" si="25"/>
        <v>0</v>
      </c>
      <c r="AA306" s="34"/>
      <c r="AB306" s="40"/>
      <c r="AC306" s="35">
        <f t="shared" si="26"/>
        <v>0</v>
      </c>
      <c r="AD306" s="35">
        <f t="shared" si="29"/>
        <v>0</v>
      </c>
      <c r="AE306" s="54"/>
      <c r="AF306" s="40"/>
      <c r="AG306" s="37"/>
      <c r="AH306" s="35">
        <f t="shared" si="27"/>
        <v>0</v>
      </c>
      <c r="AI306" s="34"/>
      <c r="AJ306" s="34"/>
      <c r="AK306" s="34"/>
      <c r="AL306" s="34"/>
      <c r="AM306" s="34"/>
      <c r="AN306" s="34"/>
      <c r="AO306" s="34"/>
      <c r="AP306" s="34"/>
      <c r="AQ306" s="34"/>
      <c r="AR306" s="34"/>
      <c r="AS306" s="34"/>
      <c r="AT306" s="34"/>
      <c r="AU306" s="56" t="str">
        <f>IFERROR(VLOOKUP('Tài sản cố định'!AT306,'Danh mục'!$U$2:$V$500,2,0),"")</f>
        <v/>
      </c>
      <c r="AV306" s="34"/>
      <c r="AW306" s="34"/>
      <c r="AX306" s="50"/>
      <c r="AY306" s="50"/>
    </row>
    <row r="307" spans="1:51" s="36" customFormat="1" ht="15.75">
      <c r="A307" s="34"/>
      <c r="B307" s="57" t="str">
        <f>IF(ISBLANK(A307),"",VLOOKUP(A307,'Danh mục'!$A$2:$D$1046,2,0))</f>
        <v/>
      </c>
      <c r="C307" s="34"/>
      <c r="D307" s="34"/>
      <c r="E307" s="50"/>
      <c r="F307" s="34"/>
      <c r="G307" s="34"/>
      <c r="H307" s="34"/>
      <c r="I307" s="34"/>
      <c r="J307" s="34"/>
      <c r="K307" s="34"/>
      <c r="L307" s="34"/>
      <c r="M307" s="34"/>
      <c r="N307" s="58"/>
      <c r="O307" s="58"/>
      <c r="P307" s="58"/>
      <c r="Q307" s="58"/>
      <c r="R307" s="50"/>
      <c r="S307" s="50"/>
      <c r="T307" s="60" t="str">
        <f>IF(ISBLANK(A307),".00",VLOOKUP(A307,'Danh mục'!$A$2:$D$1046,3,0))</f>
        <v>.00</v>
      </c>
      <c r="U307" s="60" t="str">
        <f>IF(ISBLANK(A307),".00",VLOOKUP(A307,'Danh mục'!$A$2:$D$1046,4,0))</f>
        <v>.00</v>
      </c>
      <c r="V307" s="35">
        <f t="shared" si="24"/>
        <v>0</v>
      </c>
      <c r="W307" s="38">
        <f t="shared" si="28"/>
        <v>0</v>
      </c>
      <c r="X307" s="39"/>
      <c r="Y307" s="58"/>
      <c r="Z307" s="35">
        <f t="shared" si="25"/>
        <v>0</v>
      </c>
      <c r="AA307" s="34"/>
      <c r="AB307" s="40"/>
      <c r="AC307" s="35">
        <f t="shared" si="26"/>
        <v>0</v>
      </c>
      <c r="AD307" s="35">
        <f t="shared" si="29"/>
        <v>0</v>
      </c>
      <c r="AE307" s="54"/>
      <c r="AF307" s="40"/>
      <c r="AG307" s="37"/>
      <c r="AH307" s="35">
        <f t="shared" si="27"/>
        <v>0</v>
      </c>
      <c r="AI307" s="34"/>
      <c r="AJ307" s="34"/>
      <c r="AK307" s="34"/>
      <c r="AL307" s="34"/>
      <c r="AM307" s="34"/>
      <c r="AN307" s="34"/>
      <c r="AO307" s="34"/>
      <c r="AP307" s="34"/>
      <c r="AQ307" s="34"/>
      <c r="AR307" s="34"/>
      <c r="AS307" s="34"/>
      <c r="AT307" s="34"/>
      <c r="AU307" s="56" t="str">
        <f>IFERROR(VLOOKUP('Tài sản cố định'!AT307,'Danh mục'!$U$2:$V$500,2,0),"")</f>
        <v/>
      </c>
      <c r="AV307" s="34"/>
      <c r="AW307" s="34"/>
      <c r="AX307" s="50"/>
      <c r="AY307" s="50"/>
    </row>
    <row r="308" spans="1:51" s="36" customFormat="1" ht="15.75">
      <c r="A308" s="34"/>
      <c r="B308" s="57" t="str">
        <f>IF(ISBLANK(A308),"",VLOOKUP(A308,'Danh mục'!$A$2:$D$1046,2,0))</f>
        <v/>
      </c>
      <c r="C308" s="34"/>
      <c r="D308" s="34"/>
      <c r="E308" s="50"/>
      <c r="F308" s="34"/>
      <c r="G308" s="34"/>
      <c r="H308" s="34"/>
      <c r="I308" s="34"/>
      <c r="J308" s="34"/>
      <c r="K308" s="34"/>
      <c r="L308" s="34"/>
      <c r="M308" s="34"/>
      <c r="N308" s="58"/>
      <c r="O308" s="58"/>
      <c r="P308" s="58"/>
      <c r="Q308" s="58"/>
      <c r="R308" s="50"/>
      <c r="S308" s="50"/>
      <c r="T308" s="60" t="str">
        <f>IF(ISBLANK(A308),".00",VLOOKUP(A308,'Danh mục'!$A$2:$D$1046,3,0))</f>
        <v>.00</v>
      </c>
      <c r="U308" s="60" t="str">
        <f>IF(ISBLANK(A308),".00",VLOOKUP(A308,'Danh mục'!$A$2:$D$1046,4,0))</f>
        <v>.00</v>
      </c>
      <c r="V308" s="35">
        <f t="shared" si="24"/>
        <v>0</v>
      </c>
      <c r="W308" s="38">
        <f t="shared" si="28"/>
        <v>0</v>
      </c>
      <c r="X308" s="39"/>
      <c r="Y308" s="58"/>
      <c r="Z308" s="35">
        <f t="shared" si="25"/>
        <v>0</v>
      </c>
      <c r="AA308" s="34"/>
      <c r="AB308" s="40"/>
      <c r="AC308" s="35">
        <f t="shared" si="26"/>
        <v>0</v>
      </c>
      <c r="AD308" s="35">
        <f t="shared" si="29"/>
        <v>0</v>
      </c>
      <c r="AE308" s="54"/>
      <c r="AF308" s="40"/>
      <c r="AG308" s="37"/>
      <c r="AH308" s="35">
        <f t="shared" si="27"/>
        <v>0</v>
      </c>
      <c r="AI308" s="34"/>
      <c r="AJ308" s="34"/>
      <c r="AK308" s="34"/>
      <c r="AL308" s="34"/>
      <c r="AM308" s="34"/>
      <c r="AN308" s="34"/>
      <c r="AO308" s="34"/>
      <c r="AP308" s="34"/>
      <c r="AQ308" s="34"/>
      <c r="AR308" s="34"/>
      <c r="AS308" s="34"/>
      <c r="AT308" s="34"/>
      <c r="AU308" s="56" t="str">
        <f>IFERROR(VLOOKUP('Tài sản cố định'!AT308,'Danh mục'!$U$2:$V$500,2,0),"")</f>
        <v/>
      </c>
      <c r="AV308" s="34"/>
      <c r="AW308" s="34"/>
      <c r="AX308" s="50"/>
      <c r="AY308" s="50"/>
    </row>
    <row r="309" spans="1:51" s="36" customFormat="1" ht="15.75">
      <c r="A309" s="34"/>
      <c r="B309" s="57" t="str">
        <f>IF(ISBLANK(A309),"",VLOOKUP(A309,'Danh mục'!$A$2:$D$1046,2,0))</f>
        <v/>
      </c>
      <c r="C309" s="34"/>
      <c r="D309" s="34"/>
      <c r="E309" s="50"/>
      <c r="F309" s="34"/>
      <c r="G309" s="34"/>
      <c r="H309" s="34"/>
      <c r="I309" s="34"/>
      <c r="J309" s="34"/>
      <c r="K309" s="34"/>
      <c r="L309" s="34"/>
      <c r="M309" s="34"/>
      <c r="N309" s="58"/>
      <c r="O309" s="58"/>
      <c r="P309" s="58"/>
      <c r="Q309" s="58"/>
      <c r="R309" s="50"/>
      <c r="S309" s="50"/>
      <c r="T309" s="60" t="str">
        <f>IF(ISBLANK(A309),".00",VLOOKUP(A309,'Danh mục'!$A$2:$D$1046,3,0))</f>
        <v>.00</v>
      </c>
      <c r="U309" s="60" t="str">
        <f>IF(ISBLANK(A309),".00",VLOOKUP(A309,'Danh mục'!$A$2:$D$1046,4,0))</f>
        <v>.00</v>
      </c>
      <c r="V309" s="35">
        <f t="shared" si="24"/>
        <v>0</v>
      </c>
      <c r="W309" s="38">
        <f t="shared" si="28"/>
        <v>0</v>
      </c>
      <c r="X309" s="39"/>
      <c r="Y309" s="58"/>
      <c r="Z309" s="35">
        <f t="shared" si="25"/>
        <v>0</v>
      </c>
      <c r="AA309" s="34"/>
      <c r="AB309" s="40"/>
      <c r="AC309" s="35">
        <f t="shared" si="26"/>
        <v>0</v>
      </c>
      <c r="AD309" s="35">
        <f t="shared" si="29"/>
        <v>0</v>
      </c>
      <c r="AE309" s="54"/>
      <c r="AF309" s="40"/>
      <c r="AG309" s="37"/>
      <c r="AH309" s="35">
        <f t="shared" si="27"/>
        <v>0</v>
      </c>
      <c r="AI309" s="34"/>
      <c r="AJ309" s="34"/>
      <c r="AK309" s="34"/>
      <c r="AL309" s="34"/>
      <c r="AM309" s="34"/>
      <c r="AN309" s="34"/>
      <c r="AO309" s="34"/>
      <c r="AP309" s="34"/>
      <c r="AQ309" s="34"/>
      <c r="AR309" s="34"/>
      <c r="AS309" s="34"/>
      <c r="AT309" s="34"/>
      <c r="AU309" s="56" t="str">
        <f>IFERROR(VLOOKUP('Tài sản cố định'!AT309,'Danh mục'!$U$2:$V$500,2,0),"")</f>
        <v/>
      </c>
      <c r="AV309" s="34"/>
      <c r="AW309" s="34"/>
      <c r="AX309" s="50"/>
      <c r="AY309" s="50"/>
    </row>
    <row r="310" spans="1:51" s="36" customFormat="1" ht="15.75">
      <c r="A310" s="34"/>
      <c r="B310" s="57" t="str">
        <f>IF(ISBLANK(A310),"",VLOOKUP(A310,'Danh mục'!$A$2:$D$1046,2,0))</f>
        <v/>
      </c>
      <c r="C310" s="34"/>
      <c r="D310" s="34"/>
      <c r="E310" s="50"/>
      <c r="F310" s="34"/>
      <c r="G310" s="34"/>
      <c r="H310" s="34"/>
      <c r="I310" s="34"/>
      <c r="J310" s="34"/>
      <c r="K310" s="34"/>
      <c r="L310" s="34"/>
      <c r="M310" s="34"/>
      <c r="N310" s="58"/>
      <c r="O310" s="58"/>
      <c r="P310" s="58"/>
      <c r="Q310" s="58"/>
      <c r="R310" s="50"/>
      <c r="S310" s="50"/>
      <c r="T310" s="60" t="str">
        <f>IF(ISBLANK(A310),".00",VLOOKUP(A310,'Danh mục'!$A$2:$D$1046,3,0))</f>
        <v>.00</v>
      </c>
      <c r="U310" s="60" t="str">
        <f>IF(ISBLANK(A310),".00",VLOOKUP(A310,'Danh mục'!$A$2:$D$1046,4,0))</f>
        <v>.00</v>
      </c>
      <c r="V310" s="35">
        <f t="shared" si="24"/>
        <v>0</v>
      </c>
      <c r="W310" s="38">
        <f t="shared" si="28"/>
        <v>0</v>
      </c>
      <c r="X310" s="39"/>
      <c r="Y310" s="58"/>
      <c r="Z310" s="35">
        <f t="shared" si="25"/>
        <v>0</v>
      </c>
      <c r="AA310" s="34"/>
      <c r="AB310" s="40"/>
      <c r="AC310" s="35">
        <f t="shared" si="26"/>
        <v>0</v>
      </c>
      <c r="AD310" s="35">
        <f t="shared" si="29"/>
        <v>0</v>
      </c>
      <c r="AE310" s="54"/>
      <c r="AF310" s="40"/>
      <c r="AG310" s="37"/>
      <c r="AH310" s="35">
        <f t="shared" si="27"/>
        <v>0</v>
      </c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4"/>
      <c r="AT310" s="34"/>
      <c r="AU310" s="56" t="str">
        <f>IFERROR(VLOOKUP('Tài sản cố định'!AT310,'Danh mục'!$U$2:$V$500,2,0),"")</f>
        <v/>
      </c>
      <c r="AV310" s="34"/>
      <c r="AW310" s="34"/>
      <c r="AX310" s="50"/>
      <c r="AY310" s="50"/>
    </row>
    <row r="311" spans="1:51" s="36" customFormat="1" ht="15.75">
      <c r="A311" s="34"/>
      <c r="B311" s="57" t="str">
        <f>IF(ISBLANK(A311),"",VLOOKUP(A311,'Danh mục'!$A$2:$D$1046,2,0))</f>
        <v/>
      </c>
      <c r="C311" s="34"/>
      <c r="D311" s="34"/>
      <c r="E311" s="50"/>
      <c r="F311" s="34"/>
      <c r="G311" s="34"/>
      <c r="H311" s="34"/>
      <c r="I311" s="34"/>
      <c r="J311" s="34"/>
      <c r="K311" s="34"/>
      <c r="L311" s="34"/>
      <c r="M311" s="34"/>
      <c r="N311" s="58"/>
      <c r="O311" s="58"/>
      <c r="P311" s="58"/>
      <c r="Q311" s="58"/>
      <c r="R311" s="50"/>
      <c r="S311" s="50"/>
      <c r="T311" s="60" t="str">
        <f>IF(ISBLANK(A311),".00",VLOOKUP(A311,'Danh mục'!$A$2:$D$1046,3,0))</f>
        <v>.00</v>
      </c>
      <c r="U311" s="60" t="str">
        <f>IF(ISBLANK(A311),".00",VLOOKUP(A311,'Danh mục'!$A$2:$D$1046,4,0))</f>
        <v>.00</v>
      </c>
      <c r="V311" s="35">
        <f t="shared" si="24"/>
        <v>0</v>
      </c>
      <c r="W311" s="38">
        <f t="shared" si="28"/>
        <v>0</v>
      </c>
      <c r="X311" s="39"/>
      <c r="Y311" s="58"/>
      <c r="Z311" s="35">
        <f t="shared" si="25"/>
        <v>0</v>
      </c>
      <c r="AA311" s="34"/>
      <c r="AB311" s="40"/>
      <c r="AC311" s="35">
        <f t="shared" si="26"/>
        <v>0</v>
      </c>
      <c r="AD311" s="35">
        <f t="shared" si="29"/>
        <v>0</v>
      </c>
      <c r="AE311" s="54"/>
      <c r="AF311" s="40"/>
      <c r="AG311" s="37"/>
      <c r="AH311" s="35">
        <f t="shared" si="27"/>
        <v>0</v>
      </c>
      <c r="AI311" s="34"/>
      <c r="AJ311" s="34"/>
      <c r="AK311" s="34"/>
      <c r="AL311" s="34"/>
      <c r="AM311" s="34"/>
      <c r="AN311" s="34"/>
      <c r="AO311" s="34"/>
      <c r="AP311" s="34"/>
      <c r="AQ311" s="34"/>
      <c r="AR311" s="34"/>
      <c r="AS311" s="34"/>
      <c r="AT311" s="34"/>
      <c r="AU311" s="56" t="str">
        <f>IFERROR(VLOOKUP('Tài sản cố định'!AT311,'Danh mục'!$U$2:$V$500,2,0),"")</f>
        <v/>
      </c>
      <c r="AV311" s="34"/>
      <c r="AW311" s="34"/>
      <c r="AX311" s="50"/>
      <c r="AY311" s="50"/>
    </row>
    <row r="312" spans="1:51" s="36" customFormat="1" ht="15.75">
      <c r="A312" s="34"/>
      <c r="B312" s="57" t="str">
        <f>IF(ISBLANK(A312),"",VLOOKUP(A312,'Danh mục'!$A$2:$D$1046,2,0))</f>
        <v/>
      </c>
      <c r="C312" s="34"/>
      <c r="D312" s="34"/>
      <c r="E312" s="50"/>
      <c r="F312" s="34"/>
      <c r="G312" s="34"/>
      <c r="H312" s="34"/>
      <c r="I312" s="34"/>
      <c r="J312" s="34"/>
      <c r="K312" s="34"/>
      <c r="L312" s="34"/>
      <c r="M312" s="34"/>
      <c r="N312" s="58"/>
      <c r="O312" s="58"/>
      <c r="P312" s="58"/>
      <c r="Q312" s="58"/>
      <c r="R312" s="50"/>
      <c r="S312" s="50"/>
      <c r="T312" s="60" t="str">
        <f>IF(ISBLANK(A312),".00",VLOOKUP(A312,'Danh mục'!$A$2:$D$1046,3,0))</f>
        <v>.00</v>
      </c>
      <c r="U312" s="60" t="str">
        <f>IF(ISBLANK(A312),".00",VLOOKUP(A312,'Danh mục'!$A$2:$D$1046,4,0))</f>
        <v>.00</v>
      </c>
      <c r="V312" s="35">
        <f t="shared" si="24"/>
        <v>0</v>
      </c>
      <c r="W312" s="38">
        <f t="shared" si="28"/>
        <v>0</v>
      </c>
      <c r="X312" s="39"/>
      <c r="Y312" s="58"/>
      <c r="Z312" s="35">
        <f t="shared" si="25"/>
        <v>0</v>
      </c>
      <c r="AA312" s="34"/>
      <c r="AB312" s="40"/>
      <c r="AC312" s="35">
        <f t="shared" si="26"/>
        <v>0</v>
      </c>
      <c r="AD312" s="35">
        <f t="shared" si="29"/>
        <v>0</v>
      </c>
      <c r="AE312" s="54"/>
      <c r="AF312" s="40"/>
      <c r="AG312" s="37"/>
      <c r="AH312" s="35">
        <f t="shared" si="27"/>
        <v>0</v>
      </c>
      <c r="AI312" s="34"/>
      <c r="AJ312" s="34"/>
      <c r="AK312" s="34"/>
      <c r="AL312" s="34"/>
      <c r="AM312" s="34"/>
      <c r="AN312" s="34"/>
      <c r="AO312" s="34"/>
      <c r="AP312" s="34"/>
      <c r="AQ312" s="34"/>
      <c r="AR312" s="34"/>
      <c r="AS312" s="34"/>
      <c r="AT312" s="34"/>
      <c r="AU312" s="56" t="str">
        <f>IFERROR(VLOOKUP('Tài sản cố định'!AT312,'Danh mục'!$U$2:$V$500,2,0),"")</f>
        <v/>
      </c>
      <c r="AV312" s="34"/>
      <c r="AW312" s="34"/>
      <c r="AX312" s="50"/>
      <c r="AY312" s="50"/>
    </row>
    <row r="313" spans="1:51" s="36" customFormat="1" ht="15.75">
      <c r="A313" s="34"/>
      <c r="B313" s="57" t="str">
        <f>IF(ISBLANK(A313),"",VLOOKUP(A313,'Danh mục'!$A$2:$D$1046,2,0))</f>
        <v/>
      </c>
      <c r="C313" s="34"/>
      <c r="D313" s="34"/>
      <c r="E313" s="50"/>
      <c r="F313" s="34"/>
      <c r="G313" s="34"/>
      <c r="H313" s="34"/>
      <c r="I313" s="34"/>
      <c r="J313" s="34"/>
      <c r="K313" s="34"/>
      <c r="L313" s="34"/>
      <c r="M313" s="34"/>
      <c r="N313" s="58"/>
      <c r="O313" s="58"/>
      <c r="P313" s="58"/>
      <c r="Q313" s="58"/>
      <c r="R313" s="50"/>
      <c r="S313" s="50"/>
      <c r="T313" s="60" t="str">
        <f>IF(ISBLANK(A313),".00",VLOOKUP(A313,'Danh mục'!$A$2:$D$1046,3,0))</f>
        <v>.00</v>
      </c>
      <c r="U313" s="60" t="str">
        <f>IF(ISBLANK(A313),".00",VLOOKUP(A313,'Danh mục'!$A$2:$D$1046,4,0))</f>
        <v>.00</v>
      </c>
      <c r="V313" s="35">
        <f t="shared" si="24"/>
        <v>0</v>
      </c>
      <c r="W313" s="38">
        <f t="shared" si="28"/>
        <v>0</v>
      </c>
      <c r="X313" s="39"/>
      <c r="Y313" s="58"/>
      <c r="Z313" s="35">
        <f t="shared" si="25"/>
        <v>0</v>
      </c>
      <c r="AA313" s="34"/>
      <c r="AB313" s="40"/>
      <c r="AC313" s="35">
        <f t="shared" si="26"/>
        <v>0</v>
      </c>
      <c r="AD313" s="35">
        <f t="shared" si="29"/>
        <v>0</v>
      </c>
      <c r="AE313" s="54"/>
      <c r="AF313" s="40"/>
      <c r="AG313" s="37"/>
      <c r="AH313" s="35">
        <f t="shared" si="27"/>
        <v>0</v>
      </c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56" t="str">
        <f>IFERROR(VLOOKUP('Tài sản cố định'!AT313,'Danh mục'!$U$2:$V$500,2,0),"")</f>
        <v/>
      </c>
      <c r="AV313" s="34"/>
      <c r="AW313" s="34"/>
      <c r="AX313" s="50"/>
      <c r="AY313" s="50"/>
    </row>
    <row r="314" spans="1:51" s="36" customFormat="1" ht="15.75">
      <c r="A314" s="34"/>
      <c r="B314" s="57" t="str">
        <f>IF(ISBLANK(A314),"",VLOOKUP(A314,'Danh mục'!$A$2:$D$1046,2,0))</f>
        <v/>
      </c>
      <c r="C314" s="34"/>
      <c r="D314" s="34"/>
      <c r="E314" s="50"/>
      <c r="F314" s="34"/>
      <c r="G314" s="34"/>
      <c r="H314" s="34"/>
      <c r="I314" s="34"/>
      <c r="J314" s="34"/>
      <c r="K314" s="34"/>
      <c r="L314" s="34"/>
      <c r="M314" s="34"/>
      <c r="N314" s="58"/>
      <c r="O314" s="58"/>
      <c r="P314" s="58"/>
      <c r="Q314" s="58"/>
      <c r="R314" s="50"/>
      <c r="S314" s="50"/>
      <c r="T314" s="60" t="str">
        <f>IF(ISBLANK(A314),".00",VLOOKUP(A314,'Danh mục'!$A$2:$D$1046,3,0))</f>
        <v>.00</v>
      </c>
      <c r="U314" s="60" t="str">
        <f>IF(ISBLANK(A314),".00",VLOOKUP(A314,'Danh mục'!$A$2:$D$1046,4,0))</f>
        <v>.00</v>
      </c>
      <c r="V314" s="35">
        <f t="shared" si="24"/>
        <v>0</v>
      </c>
      <c r="W314" s="38">
        <f t="shared" si="28"/>
        <v>0</v>
      </c>
      <c r="X314" s="39"/>
      <c r="Y314" s="58"/>
      <c r="Z314" s="35">
        <f t="shared" si="25"/>
        <v>0</v>
      </c>
      <c r="AA314" s="34"/>
      <c r="AB314" s="40"/>
      <c r="AC314" s="35">
        <f t="shared" si="26"/>
        <v>0</v>
      </c>
      <c r="AD314" s="35">
        <f t="shared" si="29"/>
        <v>0</v>
      </c>
      <c r="AE314" s="54"/>
      <c r="AF314" s="40"/>
      <c r="AG314" s="37"/>
      <c r="AH314" s="35">
        <f t="shared" si="27"/>
        <v>0</v>
      </c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56" t="str">
        <f>IFERROR(VLOOKUP('Tài sản cố định'!AT314,'Danh mục'!$U$2:$V$500,2,0),"")</f>
        <v/>
      </c>
      <c r="AV314" s="34"/>
      <c r="AW314" s="34"/>
      <c r="AX314" s="50"/>
      <c r="AY314" s="50"/>
    </row>
    <row r="315" spans="1:51" s="36" customFormat="1" ht="15.75">
      <c r="A315" s="34"/>
      <c r="B315" s="57" t="str">
        <f>IF(ISBLANK(A315),"",VLOOKUP(A315,'Danh mục'!$A$2:$D$1046,2,0))</f>
        <v/>
      </c>
      <c r="C315" s="34"/>
      <c r="D315" s="34"/>
      <c r="E315" s="50"/>
      <c r="F315" s="34"/>
      <c r="G315" s="34"/>
      <c r="H315" s="34"/>
      <c r="I315" s="34"/>
      <c r="J315" s="34"/>
      <c r="K315" s="34"/>
      <c r="L315" s="34"/>
      <c r="M315" s="34"/>
      <c r="N315" s="58"/>
      <c r="O315" s="58"/>
      <c r="P315" s="58"/>
      <c r="Q315" s="58"/>
      <c r="R315" s="50"/>
      <c r="S315" s="50"/>
      <c r="T315" s="60" t="str">
        <f>IF(ISBLANK(A315),".00",VLOOKUP(A315,'Danh mục'!$A$2:$D$1046,3,0))</f>
        <v>.00</v>
      </c>
      <c r="U315" s="60" t="str">
        <f>IF(ISBLANK(A315),".00",VLOOKUP(A315,'Danh mục'!$A$2:$D$1046,4,0))</f>
        <v>.00</v>
      </c>
      <c r="V315" s="35">
        <f t="shared" si="24"/>
        <v>0</v>
      </c>
      <c r="W315" s="38">
        <f t="shared" si="28"/>
        <v>0</v>
      </c>
      <c r="X315" s="39"/>
      <c r="Y315" s="58"/>
      <c r="Z315" s="35">
        <f t="shared" si="25"/>
        <v>0</v>
      </c>
      <c r="AA315" s="34"/>
      <c r="AB315" s="40"/>
      <c r="AC315" s="35">
        <f t="shared" si="26"/>
        <v>0</v>
      </c>
      <c r="AD315" s="35">
        <f t="shared" si="29"/>
        <v>0</v>
      </c>
      <c r="AE315" s="54"/>
      <c r="AF315" s="40"/>
      <c r="AG315" s="37"/>
      <c r="AH315" s="35">
        <f t="shared" si="27"/>
        <v>0</v>
      </c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56" t="str">
        <f>IFERROR(VLOOKUP('Tài sản cố định'!AT315,'Danh mục'!$U$2:$V$500,2,0),"")</f>
        <v/>
      </c>
      <c r="AV315" s="34"/>
      <c r="AW315" s="34"/>
      <c r="AX315" s="50"/>
      <c r="AY315" s="50"/>
    </row>
    <row r="316" spans="1:51" s="36" customFormat="1" ht="15.75">
      <c r="A316" s="34"/>
      <c r="B316" s="57" t="str">
        <f>IF(ISBLANK(A316),"",VLOOKUP(A316,'Danh mục'!$A$2:$D$1046,2,0))</f>
        <v/>
      </c>
      <c r="C316" s="34"/>
      <c r="D316" s="34"/>
      <c r="E316" s="50"/>
      <c r="F316" s="34"/>
      <c r="G316" s="34"/>
      <c r="H316" s="34"/>
      <c r="I316" s="34"/>
      <c r="J316" s="34"/>
      <c r="K316" s="34"/>
      <c r="L316" s="34"/>
      <c r="M316" s="34"/>
      <c r="N316" s="58"/>
      <c r="O316" s="58"/>
      <c r="P316" s="58"/>
      <c r="Q316" s="58"/>
      <c r="R316" s="50"/>
      <c r="S316" s="50"/>
      <c r="T316" s="60" t="str">
        <f>IF(ISBLANK(A316),".00",VLOOKUP(A316,'Danh mục'!$A$2:$D$1046,3,0))</f>
        <v>.00</v>
      </c>
      <c r="U316" s="60" t="str">
        <f>IF(ISBLANK(A316),".00",VLOOKUP(A316,'Danh mục'!$A$2:$D$1046,4,0))</f>
        <v>.00</v>
      </c>
      <c r="V316" s="35">
        <f t="shared" si="24"/>
        <v>0</v>
      </c>
      <c r="W316" s="38">
        <f t="shared" si="28"/>
        <v>0</v>
      </c>
      <c r="X316" s="39"/>
      <c r="Y316" s="58"/>
      <c r="Z316" s="35">
        <f t="shared" si="25"/>
        <v>0</v>
      </c>
      <c r="AA316" s="34"/>
      <c r="AB316" s="40"/>
      <c r="AC316" s="35">
        <f t="shared" si="26"/>
        <v>0</v>
      </c>
      <c r="AD316" s="35">
        <f t="shared" si="29"/>
        <v>0</v>
      </c>
      <c r="AE316" s="54"/>
      <c r="AF316" s="40"/>
      <c r="AG316" s="37"/>
      <c r="AH316" s="35">
        <f t="shared" si="27"/>
        <v>0</v>
      </c>
      <c r="AI316" s="34"/>
      <c r="AJ316" s="34"/>
      <c r="AK316" s="34"/>
      <c r="AL316" s="34"/>
      <c r="AM316" s="34"/>
      <c r="AN316" s="34"/>
      <c r="AO316" s="34"/>
      <c r="AP316" s="34"/>
      <c r="AQ316" s="34"/>
      <c r="AR316" s="34"/>
      <c r="AS316" s="34"/>
      <c r="AT316" s="34"/>
      <c r="AU316" s="56" t="str">
        <f>IFERROR(VLOOKUP('Tài sản cố định'!AT316,'Danh mục'!$U$2:$V$500,2,0),"")</f>
        <v/>
      </c>
      <c r="AV316" s="34"/>
      <c r="AW316" s="34"/>
      <c r="AX316" s="50"/>
      <c r="AY316" s="50"/>
    </row>
    <row r="317" spans="1:51" s="36" customFormat="1" ht="15.75">
      <c r="A317" s="34"/>
      <c r="B317" s="57" t="str">
        <f>IF(ISBLANK(A317),"",VLOOKUP(A317,'Danh mục'!$A$2:$D$1046,2,0))</f>
        <v/>
      </c>
      <c r="C317" s="34"/>
      <c r="D317" s="34"/>
      <c r="E317" s="50"/>
      <c r="F317" s="34"/>
      <c r="G317" s="34"/>
      <c r="H317" s="34"/>
      <c r="I317" s="34"/>
      <c r="J317" s="34"/>
      <c r="K317" s="34"/>
      <c r="L317" s="34"/>
      <c r="M317" s="34"/>
      <c r="N317" s="58"/>
      <c r="O317" s="58"/>
      <c r="P317" s="58"/>
      <c r="Q317" s="58"/>
      <c r="R317" s="50"/>
      <c r="S317" s="50"/>
      <c r="T317" s="60" t="str">
        <f>IF(ISBLANK(A317),".00",VLOOKUP(A317,'Danh mục'!$A$2:$D$1046,3,0))</f>
        <v>.00</v>
      </c>
      <c r="U317" s="60" t="str">
        <f>IF(ISBLANK(A317),".00",VLOOKUP(A317,'Danh mục'!$A$2:$D$1046,4,0))</f>
        <v>.00</v>
      </c>
      <c r="V317" s="35">
        <f t="shared" si="24"/>
        <v>0</v>
      </c>
      <c r="W317" s="38">
        <f t="shared" si="28"/>
        <v>0</v>
      </c>
      <c r="X317" s="39"/>
      <c r="Y317" s="58"/>
      <c r="Z317" s="35">
        <f t="shared" si="25"/>
        <v>0</v>
      </c>
      <c r="AA317" s="34"/>
      <c r="AB317" s="40"/>
      <c r="AC317" s="35">
        <f t="shared" si="26"/>
        <v>0</v>
      </c>
      <c r="AD317" s="35">
        <f t="shared" si="29"/>
        <v>0</v>
      </c>
      <c r="AE317" s="54"/>
      <c r="AF317" s="40"/>
      <c r="AG317" s="37"/>
      <c r="AH317" s="35">
        <f t="shared" si="27"/>
        <v>0</v>
      </c>
      <c r="AI317" s="34"/>
      <c r="AJ317" s="34"/>
      <c r="AK317" s="34"/>
      <c r="AL317" s="34"/>
      <c r="AM317" s="34"/>
      <c r="AN317" s="34"/>
      <c r="AO317" s="34"/>
      <c r="AP317" s="34"/>
      <c r="AQ317" s="34"/>
      <c r="AR317" s="34"/>
      <c r="AS317" s="34"/>
      <c r="AT317" s="34"/>
      <c r="AU317" s="56" t="str">
        <f>IFERROR(VLOOKUP('Tài sản cố định'!AT317,'Danh mục'!$U$2:$V$500,2,0),"")</f>
        <v/>
      </c>
      <c r="AV317" s="34"/>
      <c r="AW317" s="34"/>
      <c r="AX317" s="50"/>
      <c r="AY317" s="50"/>
    </row>
    <row r="318" spans="1:51" s="36" customFormat="1" ht="15.75">
      <c r="A318" s="34"/>
      <c r="B318" s="57" t="str">
        <f>IF(ISBLANK(A318),"",VLOOKUP(A318,'Danh mục'!$A$2:$D$1046,2,0))</f>
        <v/>
      </c>
      <c r="C318" s="34"/>
      <c r="D318" s="34"/>
      <c r="E318" s="50"/>
      <c r="F318" s="34"/>
      <c r="G318" s="34"/>
      <c r="H318" s="34"/>
      <c r="I318" s="34"/>
      <c r="J318" s="34"/>
      <c r="K318" s="34"/>
      <c r="L318" s="34"/>
      <c r="M318" s="34"/>
      <c r="N318" s="58"/>
      <c r="O318" s="58"/>
      <c r="P318" s="58"/>
      <c r="Q318" s="58"/>
      <c r="R318" s="50"/>
      <c r="S318" s="50"/>
      <c r="T318" s="60" t="str">
        <f>IF(ISBLANK(A318),".00",VLOOKUP(A318,'Danh mục'!$A$2:$D$1046,3,0))</f>
        <v>.00</v>
      </c>
      <c r="U318" s="60" t="str">
        <f>IF(ISBLANK(A318),".00",VLOOKUP(A318,'Danh mục'!$A$2:$D$1046,4,0))</f>
        <v>.00</v>
      </c>
      <c r="V318" s="35">
        <f t="shared" si="24"/>
        <v>0</v>
      </c>
      <c r="W318" s="38">
        <f t="shared" si="28"/>
        <v>0</v>
      </c>
      <c r="X318" s="39"/>
      <c r="Y318" s="58"/>
      <c r="Z318" s="35">
        <f t="shared" si="25"/>
        <v>0</v>
      </c>
      <c r="AA318" s="34"/>
      <c r="AB318" s="40"/>
      <c r="AC318" s="35">
        <f t="shared" si="26"/>
        <v>0</v>
      </c>
      <c r="AD318" s="35">
        <f t="shared" si="29"/>
        <v>0</v>
      </c>
      <c r="AE318" s="54"/>
      <c r="AF318" s="40"/>
      <c r="AG318" s="37"/>
      <c r="AH318" s="35">
        <f t="shared" si="27"/>
        <v>0</v>
      </c>
      <c r="AI318" s="34"/>
      <c r="AJ318" s="34"/>
      <c r="AK318" s="34"/>
      <c r="AL318" s="34"/>
      <c r="AM318" s="34"/>
      <c r="AN318" s="34"/>
      <c r="AO318" s="34"/>
      <c r="AP318" s="34"/>
      <c r="AQ318" s="34"/>
      <c r="AR318" s="34"/>
      <c r="AS318" s="34"/>
      <c r="AT318" s="34"/>
      <c r="AU318" s="56" t="str">
        <f>IFERROR(VLOOKUP('Tài sản cố định'!AT318,'Danh mục'!$U$2:$V$500,2,0),"")</f>
        <v/>
      </c>
      <c r="AV318" s="34"/>
      <c r="AW318" s="34"/>
      <c r="AX318" s="50"/>
      <c r="AY318" s="50"/>
    </row>
    <row r="319" spans="1:51" s="36" customFormat="1" ht="15.75">
      <c r="A319" s="34"/>
      <c r="B319" s="57" t="str">
        <f>IF(ISBLANK(A319),"",VLOOKUP(A319,'Danh mục'!$A$2:$D$1046,2,0))</f>
        <v/>
      </c>
      <c r="C319" s="34"/>
      <c r="D319" s="34"/>
      <c r="E319" s="50"/>
      <c r="F319" s="34"/>
      <c r="G319" s="34"/>
      <c r="H319" s="34"/>
      <c r="I319" s="34"/>
      <c r="J319" s="34"/>
      <c r="K319" s="34"/>
      <c r="L319" s="34"/>
      <c r="M319" s="34"/>
      <c r="N319" s="58"/>
      <c r="O319" s="58"/>
      <c r="P319" s="58"/>
      <c r="Q319" s="58"/>
      <c r="R319" s="50"/>
      <c r="S319" s="50"/>
      <c r="T319" s="60" t="str">
        <f>IF(ISBLANK(A319),".00",VLOOKUP(A319,'Danh mục'!$A$2:$D$1046,3,0))</f>
        <v>.00</v>
      </c>
      <c r="U319" s="60" t="str">
        <f>IF(ISBLANK(A319),".00",VLOOKUP(A319,'Danh mục'!$A$2:$D$1046,4,0))</f>
        <v>.00</v>
      </c>
      <c r="V319" s="35">
        <f t="shared" si="24"/>
        <v>0</v>
      </c>
      <c r="W319" s="38">
        <f t="shared" si="28"/>
        <v>0</v>
      </c>
      <c r="X319" s="39"/>
      <c r="Y319" s="58"/>
      <c r="Z319" s="35">
        <f t="shared" si="25"/>
        <v>0</v>
      </c>
      <c r="AA319" s="34"/>
      <c r="AB319" s="40"/>
      <c r="AC319" s="35">
        <f t="shared" si="26"/>
        <v>0</v>
      </c>
      <c r="AD319" s="35">
        <f t="shared" si="29"/>
        <v>0</v>
      </c>
      <c r="AE319" s="54"/>
      <c r="AF319" s="40"/>
      <c r="AG319" s="37"/>
      <c r="AH319" s="35">
        <f t="shared" si="27"/>
        <v>0</v>
      </c>
      <c r="AI319" s="34"/>
      <c r="AJ319" s="34"/>
      <c r="AK319" s="34"/>
      <c r="AL319" s="34"/>
      <c r="AM319" s="34"/>
      <c r="AN319" s="34"/>
      <c r="AO319" s="34"/>
      <c r="AP319" s="34"/>
      <c r="AQ319" s="34"/>
      <c r="AR319" s="34"/>
      <c r="AS319" s="34"/>
      <c r="AT319" s="34"/>
      <c r="AU319" s="56" t="str">
        <f>IFERROR(VLOOKUP('Tài sản cố định'!AT319,'Danh mục'!$U$2:$V$500,2,0),"")</f>
        <v/>
      </c>
      <c r="AV319" s="34"/>
      <c r="AW319" s="34"/>
      <c r="AX319" s="50"/>
      <c r="AY319" s="50"/>
    </row>
    <row r="320" spans="1:51" s="36" customFormat="1" ht="15.75">
      <c r="A320" s="34"/>
      <c r="B320" s="57" t="str">
        <f>IF(ISBLANK(A320),"",VLOOKUP(A320,'Danh mục'!$A$2:$D$1046,2,0))</f>
        <v/>
      </c>
      <c r="C320" s="34"/>
      <c r="D320" s="34"/>
      <c r="E320" s="50"/>
      <c r="F320" s="34"/>
      <c r="G320" s="34"/>
      <c r="H320" s="34"/>
      <c r="I320" s="34"/>
      <c r="J320" s="34"/>
      <c r="K320" s="34"/>
      <c r="L320" s="34"/>
      <c r="M320" s="34"/>
      <c r="N320" s="58"/>
      <c r="O320" s="58"/>
      <c r="P320" s="58"/>
      <c r="Q320" s="58"/>
      <c r="R320" s="50"/>
      <c r="S320" s="50"/>
      <c r="T320" s="60" t="str">
        <f>IF(ISBLANK(A320),".00",VLOOKUP(A320,'Danh mục'!$A$2:$D$1046,3,0))</f>
        <v>.00</v>
      </c>
      <c r="U320" s="60" t="str">
        <f>IF(ISBLANK(A320),".00",VLOOKUP(A320,'Danh mục'!$A$2:$D$1046,4,0))</f>
        <v>.00</v>
      </c>
      <c r="V320" s="35">
        <f t="shared" si="30" ref="V320:V383">R320*U320/100</f>
        <v>0</v>
      </c>
      <c r="W320" s="38">
        <f t="shared" si="28"/>
        <v>0</v>
      </c>
      <c r="X320" s="39"/>
      <c r="Y320" s="58"/>
      <c r="Z320" s="35">
        <f t="shared" si="31" ref="Z320:Z383">R320*S320/100</f>
        <v>0</v>
      </c>
      <c r="AA320" s="34"/>
      <c r="AB320" s="40"/>
      <c r="AC320" s="35">
        <f t="shared" si="32" ref="AC320:AC383">IF(AB320=0,0,100/AB320)</f>
        <v>0</v>
      </c>
      <c r="AD320" s="35">
        <f t="shared" si="29"/>
        <v>0</v>
      </c>
      <c r="AE320" s="54"/>
      <c r="AF320" s="40"/>
      <c r="AG320" s="37"/>
      <c r="AH320" s="35">
        <f t="shared" si="33" ref="AH320:AH383">R320-AG320</f>
        <v>0</v>
      </c>
      <c r="AI320" s="34"/>
      <c r="AJ320" s="34"/>
      <c r="AK320" s="34"/>
      <c r="AL320" s="34"/>
      <c r="AM320" s="34"/>
      <c r="AN320" s="34"/>
      <c r="AO320" s="34"/>
      <c r="AP320" s="34"/>
      <c r="AQ320" s="34"/>
      <c r="AR320" s="34"/>
      <c r="AS320" s="34"/>
      <c r="AT320" s="34"/>
      <c r="AU320" s="56" t="str">
        <f>IFERROR(VLOOKUP('Tài sản cố định'!AT320,'Danh mục'!$U$2:$V$500,2,0),"")</f>
        <v/>
      </c>
      <c r="AV320" s="34"/>
      <c r="AW320" s="34"/>
      <c r="AX320" s="50"/>
      <c r="AY320" s="50"/>
    </row>
    <row r="321" spans="1:51" s="36" customFormat="1" ht="15.75">
      <c r="A321" s="34"/>
      <c r="B321" s="57" t="str">
        <f>IF(ISBLANK(A321),"",VLOOKUP(A321,'Danh mục'!$A$2:$D$1046,2,0))</f>
        <v/>
      </c>
      <c r="C321" s="34"/>
      <c r="D321" s="34"/>
      <c r="E321" s="50"/>
      <c r="F321" s="34"/>
      <c r="G321" s="34"/>
      <c r="H321" s="34"/>
      <c r="I321" s="34"/>
      <c r="J321" s="34"/>
      <c r="K321" s="34"/>
      <c r="L321" s="34"/>
      <c r="M321" s="34"/>
      <c r="N321" s="58"/>
      <c r="O321" s="58"/>
      <c r="P321" s="58"/>
      <c r="Q321" s="58"/>
      <c r="R321" s="50"/>
      <c r="S321" s="50"/>
      <c r="T321" s="60" t="str">
        <f>IF(ISBLANK(A321),".00",VLOOKUP(A321,'Danh mục'!$A$2:$D$1046,3,0))</f>
        <v>.00</v>
      </c>
      <c r="U321" s="60" t="str">
        <f>IF(ISBLANK(A321),".00",VLOOKUP(A321,'Danh mục'!$A$2:$D$1046,4,0))</f>
        <v>.00</v>
      </c>
      <c r="V321" s="35">
        <f t="shared" si="30"/>
        <v>0</v>
      </c>
      <c r="W321" s="38">
        <f t="shared" si="34" ref="W321:W384">IF(Q321=0,0,YEAR(Q321)+T321-1)</f>
        <v>0</v>
      </c>
      <c r="X321" s="39"/>
      <c r="Y321" s="58"/>
      <c r="Z321" s="35">
        <f t="shared" si="31"/>
        <v>0</v>
      </c>
      <c r="AA321" s="34"/>
      <c r="AB321" s="40"/>
      <c r="AC321" s="35">
        <f t="shared" si="32"/>
        <v>0</v>
      </c>
      <c r="AD321" s="35">
        <f t="shared" si="35" ref="AD321:AD384">Z321*AC321/100</f>
        <v>0</v>
      </c>
      <c r="AE321" s="54"/>
      <c r="AF321" s="40"/>
      <c r="AG321" s="37"/>
      <c r="AH321" s="35">
        <f t="shared" si="33"/>
        <v>0</v>
      </c>
      <c r="AI321" s="34"/>
      <c r="AJ321" s="34"/>
      <c r="AK321" s="34"/>
      <c r="AL321" s="34"/>
      <c r="AM321" s="34"/>
      <c r="AN321" s="34"/>
      <c r="AO321" s="34"/>
      <c r="AP321" s="34"/>
      <c r="AQ321" s="34"/>
      <c r="AR321" s="34"/>
      <c r="AS321" s="34"/>
      <c r="AT321" s="34"/>
      <c r="AU321" s="56" t="str">
        <f>IFERROR(VLOOKUP('Tài sản cố định'!AT321,'Danh mục'!$U$2:$V$500,2,0),"")</f>
        <v/>
      </c>
      <c r="AV321" s="34"/>
      <c r="AW321" s="34"/>
      <c r="AX321" s="50"/>
      <c r="AY321" s="50"/>
    </row>
    <row r="322" spans="1:51" s="36" customFormat="1" ht="15.75">
      <c r="A322" s="34"/>
      <c r="B322" s="57" t="str">
        <f>IF(ISBLANK(A322),"",VLOOKUP(A322,'Danh mục'!$A$2:$D$1046,2,0))</f>
        <v/>
      </c>
      <c r="C322" s="34"/>
      <c r="D322" s="34"/>
      <c r="E322" s="50"/>
      <c r="F322" s="34"/>
      <c r="G322" s="34"/>
      <c r="H322" s="34"/>
      <c r="I322" s="34"/>
      <c r="J322" s="34"/>
      <c r="K322" s="34"/>
      <c r="L322" s="34"/>
      <c r="M322" s="34"/>
      <c r="N322" s="58"/>
      <c r="O322" s="58"/>
      <c r="P322" s="58"/>
      <c r="Q322" s="58"/>
      <c r="R322" s="50"/>
      <c r="S322" s="50"/>
      <c r="T322" s="60" t="str">
        <f>IF(ISBLANK(A322),".00",VLOOKUP(A322,'Danh mục'!$A$2:$D$1046,3,0))</f>
        <v>.00</v>
      </c>
      <c r="U322" s="60" t="str">
        <f>IF(ISBLANK(A322),".00",VLOOKUP(A322,'Danh mục'!$A$2:$D$1046,4,0))</f>
        <v>.00</v>
      </c>
      <c r="V322" s="35">
        <f t="shared" si="30"/>
        <v>0</v>
      </c>
      <c r="W322" s="38">
        <f t="shared" si="34"/>
        <v>0</v>
      </c>
      <c r="X322" s="39"/>
      <c r="Y322" s="58"/>
      <c r="Z322" s="35">
        <f t="shared" si="31"/>
        <v>0</v>
      </c>
      <c r="AA322" s="34"/>
      <c r="AB322" s="40"/>
      <c r="AC322" s="35">
        <f t="shared" si="32"/>
        <v>0</v>
      </c>
      <c r="AD322" s="35">
        <f t="shared" si="35"/>
        <v>0</v>
      </c>
      <c r="AE322" s="54"/>
      <c r="AF322" s="40"/>
      <c r="AG322" s="37"/>
      <c r="AH322" s="35">
        <f t="shared" si="33"/>
        <v>0</v>
      </c>
      <c r="AI322" s="34"/>
      <c r="AJ322" s="34"/>
      <c r="AK322" s="34"/>
      <c r="AL322" s="34"/>
      <c r="AM322" s="34"/>
      <c r="AN322" s="34"/>
      <c r="AO322" s="34"/>
      <c r="AP322" s="34"/>
      <c r="AQ322" s="34"/>
      <c r="AR322" s="34"/>
      <c r="AS322" s="34"/>
      <c r="AT322" s="34"/>
      <c r="AU322" s="56" t="str">
        <f>IFERROR(VLOOKUP('Tài sản cố định'!AT322,'Danh mục'!$U$2:$V$500,2,0),"")</f>
        <v/>
      </c>
      <c r="AV322" s="34"/>
      <c r="AW322" s="34"/>
      <c r="AX322" s="50"/>
      <c r="AY322" s="50"/>
    </row>
    <row r="323" spans="1:51" s="36" customFormat="1" ht="15.75">
      <c r="A323" s="34"/>
      <c r="B323" s="57" t="str">
        <f>IF(ISBLANK(A323),"",VLOOKUP(A323,'Danh mục'!$A$2:$D$1046,2,0))</f>
        <v/>
      </c>
      <c r="C323" s="34"/>
      <c r="D323" s="34"/>
      <c r="E323" s="50"/>
      <c r="F323" s="34"/>
      <c r="G323" s="34"/>
      <c r="H323" s="34"/>
      <c r="I323" s="34"/>
      <c r="J323" s="34"/>
      <c r="K323" s="34"/>
      <c r="L323" s="34"/>
      <c r="M323" s="34"/>
      <c r="N323" s="58"/>
      <c r="O323" s="58"/>
      <c r="P323" s="58"/>
      <c r="Q323" s="58"/>
      <c r="R323" s="50"/>
      <c r="S323" s="50"/>
      <c r="T323" s="60" t="str">
        <f>IF(ISBLANK(A323),".00",VLOOKUP(A323,'Danh mục'!$A$2:$D$1046,3,0))</f>
        <v>.00</v>
      </c>
      <c r="U323" s="60" t="str">
        <f>IF(ISBLANK(A323),".00",VLOOKUP(A323,'Danh mục'!$A$2:$D$1046,4,0))</f>
        <v>.00</v>
      </c>
      <c r="V323" s="35">
        <f t="shared" si="30"/>
        <v>0</v>
      </c>
      <c r="W323" s="38">
        <f t="shared" si="34"/>
        <v>0</v>
      </c>
      <c r="X323" s="39"/>
      <c r="Y323" s="58"/>
      <c r="Z323" s="35">
        <f t="shared" si="31"/>
        <v>0</v>
      </c>
      <c r="AA323" s="34"/>
      <c r="AB323" s="40"/>
      <c r="AC323" s="35">
        <f t="shared" si="32"/>
        <v>0</v>
      </c>
      <c r="AD323" s="35">
        <f t="shared" si="35"/>
        <v>0</v>
      </c>
      <c r="AE323" s="54"/>
      <c r="AF323" s="40"/>
      <c r="AG323" s="37"/>
      <c r="AH323" s="35">
        <f t="shared" si="33"/>
        <v>0</v>
      </c>
      <c r="AI323" s="34"/>
      <c r="AJ323" s="34"/>
      <c r="AK323" s="34"/>
      <c r="AL323" s="34"/>
      <c r="AM323" s="34"/>
      <c r="AN323" s="34"/>
      <c r="AO323" s="34"/>
      <c r="AP323" s="34"/>
      <c r="AQ323" s="34"/>
      <c r="AR323" s="34"/>
      <c r="AS323" s="34"/>
      <c r="AT323" s="34"/>
      <c r="AU323" s="56" t="str">
        <f>IFERROR(VLOOKUP('Tài sản cố định'!AT323,'Danh mục'!$U$2:$V$500,2,0),"")</f>
        <v/>
      </c>
      <c r="AV323" s="34"/>
      <c r="AW323" s="34"/>
      <c r="AX323" s="50"/>
      <c r="AY323" s="50"/>
    </row>
    <row r="324" spans="1:51" s="36" customFormat="1" ht="15.75">
      <c r="A324" s="34"/>
      <c r="B324" s="57" t="str">
        <f>IF(ISBLANK(A324),"",VLOOKUP(A324,'Danh mục'!$A$2:$D$1046,2,0))</f>
        <v/>
      </c>
      <c r="C324" s="34"/>
      <c r="D324" s="34"/>
      <c r="E324" s="50"/>
      <c r="F324" s="34"/>
      <c r="G324" s="34"/>
      <c r="H324" s="34"/>
      <c r="I324" s="34"/>
      <c r="J324" s="34"/>
      <c r="K324" s="34"/>
      <c r="L324" s="34"/>
      <c r="M324" s="34"/>
      <c r="N324" s="58"/>
      <c r="O324" s="58"/>
      <c r="P324" s="58"/>
      <c r="Q324" s="58"/>
      <c r="R324" s="50"/>
      <c r="S324" s="50"/>
      <c r="T324" s="60" t="str">
        <f>IF(ISBLANK(A324),".00",VLOOKUP(A324,'Danh mục'!$A$2:$D$1046,3,0))</f>
        <v>.00</v>
      </c>
      <c r="U324" s="60" t="str">
        <f>IF(ISBLANK(A324),".00",VLOOKUP(A324,'Danh mục'!$A$2:$D$1046,4,0))</f>
        <v>.00</v>
      </c>
      <c r="V324" s="35">
        <f t="shared" si="30"/>
        <v>0</v>
      </c>
      <c r="W324" s="38">
        <f t="shared" si="34"/>
        <v>0</v>
      </c>
      <c r="X324" s="39"/>
      <c r="Y324" s="58"/>
      <c r="Z324" s="35">
        <f t="shared" si="31"/>
        <v>0</v>
      </c>
      <c r="AA324" s="34"/>
      <c r="AB324" s="40"/>
      <c r="AC324" s="35">
        <f t="shared" si="32"/>
        <v>0</v>
      </c>
      <c r="AD324" s="35">
        <f t="shared" si="35"/>
        <v>0</v>
      </c>
      <c r="AE324" s="54"/>
      <c r="AF324" s="40"/>
      <c r="AG324" s="37"/>
      <c r="AH324" s="35">
        <f t="shared" si="33"/>
        <v>0</v>
      </c>
      <c r="AI324" s="34"/>
      <c r="AJ324" s="34"/>
      <c r="AK324" s="34"/>
      <c r="AL324" s="34"/>
      <c r="AM324" s="34"/>
      <c r="AN324" s="34"/>
      <c r="AO324" s="34"/>
      <c r="AP324" s="34"/>
      <c r="AQ324" s="34"/>
      <c r="AR324" s="34"/>
      <c r="AS324" s="34"/>
      <c r="AT324" s="34"/>
      <c r="AU324" s="56" t="str">
        <f>IFERROR(VLOOKUP('Tài sản cố định'!AT324,'Danh mục'!$U$2:$V$500,2,0),"")</f>
        <v/>
      </c>
      <c r="AV324" s="34"/>
      <c r="AW324" s="34"/>
      <c r="AX324" s="50"/>
      <c r="AY324" s="50"/>
    </row>
    <row r="325" spans="1:51" s="36" customFormat="1" ht="15.75">
      <c r="A325" s="34"/>
      <c r="B325" s="57" t="str">
        <f>IF(ISBLANK(A325),"",VLOOKUP(A325,'Danh mục'!$A$2:$D$1046,2,0))</f>
        <v/>
      </c>
      <c r="C325" s="34"/>
      <c r="D325" s="34"/>
      <c r="E325" s="50"/>
      <c r="F325" s="34"/>
      <c r="G325" s="34"/>
      <c r="H325" s="34"/>
      <c r="I325" s="34"/>
      <c r="J325" s="34"/>
      <c r="K325" s="34"/>
      <c r="L325" s="34"/>
      <c r="M325" s="34"/>
      <c r="N325" s="58"/>
      <c r="O325" s="58"/>
      <c r="P325" s="58"/>
      <c r="Q325" s="58"/>
      <c r="R325" s="50"/>
      <c r="S325" s="50"/>
      <c r="T325" s="60" t="str">
        <f>IF(ISBLANK(A325),".00",VLOOKUP(A325,'Danh mục'!$A$2:$D$1046,3,0))</f>
        <v>.00</v>
      </c>
      <c r="U325" s="60" t="str">
        <f>IF(ISBLANK(A325),".00",VLOOKUP(A325,'Danh mục'!$A$2:$D$1046,4,0))</f>
        <v>.00</v>
      </c>
      <c r="V325" s="35">
        <f t="shared" si="30"/>
        <v>0</v>
      </c>
      <c r="W325" s="38">
        <f t="shared" si="34"/>
        <v>0</v>
      </c>
      <c r="X325" s="39"/>
      <c r="Y325" s="58"/>
      <c r="Z325" s="35">
        <f t="shared" si="31"/>
        <v>0</v>
      </c>
      <c r="AA325" s="34"/>
      <c r="AB325" s="40"/>
      <c r="AC325" s="35">
        <f t="shared" si="32"/>
        <v>0</v>
      </c>
      <c r="AD325" s="35">
        <f t="shared" si="35"/>
        <v>0</v>
      </c>
      <c r="AE325" s="54"/>
      <c r="AF325" s="40"/>
      <c r="AG325" s="37"/>
      <c r="AH325" s="35">
        <f t="shared" si="33"/>
        <v>0</v>
      </c>
      <c r="AI325" s="34"/>
      <c r="AJ325" s="34"/>
      <c r="AK325" s="34"/>
      <c r="AL325" s="34"/>
      <c r="AM325" s="34"/>
      <c r="AN325" s="34"/>
      <c r="AO325" s="34"/>
      <c r="AP325" s="34"/>
      <c r="AQ325" s="34"/>
      <c r="AR325" s="34"/>
      <c r="AS325" s="34"/>
      <c r="AT325" s="34"/>
      <c r="AU325" s="56" t="str">
        <f>IFERROR(VLOOKUP('Tài sản cố định'!AT325,'Danh mục'!$U$2:$V$500,2,0),"")</f>
        <v/>
      </c>
      <c r="AV325" s="34"/>
      <c r="AW325" s="34"/>
      <c r="AX325" s="50"/>
      <c r="AY325" s="50"/>
    </row>
    <row r="326" spans="1:51" s="36" customFormat="1" ht="15.75">
      <c r="A326" s="34"/>
      <c r="B326" s="57" t="str">
        <f>IF(ISBLANK(A326),"",VLOOKUP(A326,'Danh mục'!$A$2:$D$1046,2,0))</f>
        <v/>
      </c>
      <c r="C326" s="34"/>
      <c r="D326" s="34"/>
      <c r="E326" s="50"/>
      <c r="F326" s="34"/>
      <c r="G326" s="34"/>
      <c r="H326" s="34"/>
      <c r="I326" s="34"/>
      <c r="J326" s="34"/>
      <c r="K326" s="34"/>
      <c r="L326" s="34"/>
      <c r="M326" s="34"/>
      <c r="N326" s="58"/>
      <c r="O326" s="58"/>
      <c r="P326" s="58"/>
      <c r="Q326" s="58"/>
      <c r="R326" s="50"/>
      <c r="S326" s="50"/>
      <c r="T326" s="60" t="str">
        <f>IF(ISBLANK(A326),".00",VLOOKUP(A326,'Danh mục'!$A$2:$D$1046,3,0))</f>
        <v>.00</v>
      </c>
      <c r="U326" s="60" t="str">
        <f>IF(ISBLANK(A326),".00",VLOOKUP(A326,'Danh mục'!$A$2:$D$1046,4,0))</f>
        <v>.00</v>
      </c>
      <c r="V326" s="35">
        <f t="shared" si="30"/>
        <v>0</v>
      </c>
      <c r="W326" s="38">
        <f t="shared" si="34"/>
        <v>0</v>
      </c>
      <c r="X326" s="39"/>
      <c r="Y326" s="58"/>
      <c r="Z326" s="35">
        <f t="shared" si="31"/>
        <v>0</v>
      </c>
      <c r="AA326" s="34"/>
      <c r="AB326" s="40"/>
      <c r="AC326" s="35">
        <f t="shared" si="32"/>
        <v>0</v>
      </c>
      <c r="AD326" s="35">
        <f t="shared" si="35"/>
        <v>0</v>
      </c>
      <c r="AE326" s="54"/>
      <c r="AF326" s="40"/>
      <c r="AG326" s="37"/>
      <c r="AH326" s="35">
        <f t="shared" si="33"/>
        <v>0</v>
      </c>
      <c r="AI326" s="34"/>
      <c r="AJ326" s="34"/>
      <c r="AK326" s="34"/>
      <c r="AL326" s="34"/>
      <c r="AM326" s="34"/>
      <c r="AN326" s="34"/>
      <c r="AO326" s="34"/>
      <c r="AP326" s="34"/>
      <c r="AQ326" s="34"/>
      <c r="AR326" s="34"/>
      <c r="AS326" s="34"/>
      <c r="AT326" s="34"/>
      <c r="AU326" s="56" t="str">
        <f>IFERROR(VLOOKUP('Tài sản cố định'!AT326,'Danh mục'!$U$2:$V$500,2,0),"")</f>
        <v/>
      </c>
      <c r="AV326" s="34"/>
      <c r="AW326" s="34"/>
      <c r="AX326" s="50"/>
      <c r="AY326" s="50"/>
    </row>
    <row r="327" spans="1:51" s="36" customFormat="1" ht="15.75">
      <c r="A327" s="34"/>
      <c r="B327" s="57" t="str">
        <f>IF(ISBLANK(A327),"",VLOOKUP(A327,'Danh mục'!$A$2:$D$1046,2,0))</f>
        <v/>
      </c>
      <c r="C327" s="34"/>
      <c r="D327" s="34"/>
      <c r="E327" s="50"/>
      <c r="F327" s="34"/>
      <c r="G327" s="34"/>
      <c r="H327" s="34"/>
      <c r="I327" s="34"/>
      <c r="J327" s="34"/>
      <c r="K327" s="34"/>
      <c r="L327" s="34"/>
      <c r="M327" s="34"/>
      <c r="N327" s="58"/>
      <c r="O327" s="58"/>
      <c r="P327" s="58"/>
      <c r="Q327" s="58"/>
      <c r="R327" s="50"/>
      <c r="S327" s="50"/>
      <c r="T327" s="60" t="str">
        <f>IF(ISBLANK(A327),".00",VLOOKUP(A327,'Danh mục'!$A$2:$D$1046,3,0))</f>
        <v>.00</v>
      </c>
      <c r="U327" s="60" t="str">
        <f>IF(ISBLANK(A327),".00",VLOOKUP(A327,'Danh mục'!$A$2:$D$1046,4,0))</f>
        <v>.00</v>
      </c>
      <c r="V327" s="35">
        <f t="shared" si="30"/>
        <v>0</v>
      </c>
      <c r="W327" s="38">
        <f t="shared" si="34"/>
        <v>0</v>
      </c>
      <c r="X327" s="39"/>
      <c r="Y327" s="58"/>
      <c r="Z327" s="35">
        <f t="shared" si="31"/>
        <v>0</v>
      </c>
      <c r="AA327" s="34"/>
      <c r="AB327" s="40"/>
      <c r="AC327" s="35">
        <f t="shared" si="32"/>
        <v>0</v>
      </c>
      <c r="AD327" s="35">
        <f t="shared" si="35"/>
        <v>0</v>
      </c>
      <c r="AE327" s="54"/>
      <c r="AF327" s="40"/>
      <c r="AG327" s="37"/>
      <c r="AH327" s="35">
        <f t="shared" si="33"/>
        <v>0</v>
      </c>
      <c r="AI327" s="34"/>
      <c r="AJ327" s="34"/>
      <c r="AK327" s="34"/>
      <c r="AL327" s="34"/>
      <c r="AM327" s="34"/>
      <c r="AN327" s="34"/>
      <c r="AO327" s="34"/>
      <c r="AP327" s="34"/>
      <c r="AQ327" s="34"/>
      <c r="AR327" s="34"/>
      <c r="AS327" s="34"/>
      <c r="AT327" s="34"/>
      <c r="AU327" s="56" t="str">
        <f>IFERROR(VLOOKUP('Tài sản cố định'!AT327,'Danh mục'!$U$2:$V$500,2,0),"")</f>
        <v/>
      </c>
      <c r="AV327" s="34"/>
      <c r="AW327" s="34"/>
      <c r="AX327" s="50"/>
      <c r="AY327" s="50"/>
    </row>
    <row r="328" spans="1:51" s="36" customFormat="1" ht="15.75">
      <c r="A328" s="34"/>
      <c r="B328" s="57" t="str">
        <f>IF(ISBLANK(A328),"",VLOOKUP(A328,'Danh mục'!$A$2:$D$1046,2,0))</f>
        <v/>
      </c>
      <c r="C328" s="34"/>
      <c r="D328" s="34"/>
      <c r="E328" s="50"/>
      <c r="F328" s="34"/>
      <c r="G328" s="34"/>
      <c r="H328" s="34"/>
      <c r="I328" s="34"/>
      <c r="J328" s="34"/>
      <c r="K328" s="34"/>
      <c r="L328" s="34"/>
      <c r="M328" s="34"/>
      <c r="N328" s="58"/>
      <c r="O328" s="58"/>
      <c r="P328" s="58"/>
      <c r="Q328" s="58"/>
      <c r="R328" s="50"/>
      <c r="S328" s="50"/>
      <c r="T328" s="60" t="str">
        <f>IF(ISBLANK(A328),".00",VLOOKUP(A328,'Danh mục'!$A$2:$D$1046,3,0))</f>
        <v>.00</v>
      </c>
      <c r="U328" s="60" t="str">
        <f>IF(ISBLANK(A328),".00",VLOOKUP(A328,'Danh mục'!$A$2:$D$1046,4,0))</f>
        <v>.00</v>
      </c>
      <c r="V328" s="35">
        <f t="shared" si="30"/>
        <v>0</v>
      </c>
      <c r="W328" s="38">
        <f t="shared" si="34"/>
        <v>0</v>
      </c>
      <c r="X328" s="39"/>
      <c r="Y328" s="58"/>
      <c r="Z328" s="35">
        <f t="shared" si="31"/>
        <v>0</v>
      </c>
      <c r="AA328" s="34"/>
      <c r="AB328" s="40"/>
      <c r="AC328" s="35">
        <f t="shared" si="32"/>
        <v>0</v>
      </c>
      <c r="AD328" s="35">
        <f t="shared" si="35"/>
        <v>0</v>
      </c>
      <c r="AE328" s="54"/>
      <c r="AF328" s="40"/>
      <c r="AG328" s="37"/>
      <c r="AH328" s="35">
        <f t="shared" si="33"/>
        <v>0</v>
      </c>
      <c r="AI328" s="34"/>
      <c r="AJ328" s="34"/>
      <c r="AK328" s="34"/>
      <c r="AL328" s="34"/>
      <c r="AM328" s="34"/>
      <c r="AN328" s="34"/>
      <c r="AO328" s="34"/>
      <c r="AP328" s="34"/>
      <c r="AQ328" s="34"/>
      <c r="AR328" s="34"/>
      <c r="AS328" s="34"/>
      <c r="AT328" s="34"/>
      <c r="AU328" s="56" t="str">
        <f>IFERROR(VLOOKUP('Tài sản cố định'!AT328,'Danh mục'!$U$2:$V$500,2,0),"")</f>
        <v/>
      </c>
      <c r="AV328" s="34"/>
      <c r="AW328" s="34"/>
      <c r="AX328" s="50"/>
      <c r="AY328" s="50"/>
    </row>
    <row r="329" spans="1:51" s="36" customFormat="1" ht="15.75">
      <c r="A329" s="34"/>
      <c r="B329" s="57" t="str">
        <f>IF(ISBLANK(A329),"",VLOOKUP(A329,'Danh mục'!$A$2:$D$1046,2,0))</f>
        <v/>
      </c>
      <c r="C329" s="34"/>
      <c r="D329" s="34"/>
      <c r="E329" s="50"/>
      <c r="F329" s="34"/>
      <c r="G329" s="34"/>
      <c r="H329" s="34"/>
      <c r="I329" s="34"/>
      <c r="J329" s="34"/>
      <c r="K329" s="34"/>
      <c r="L329" s="34"/>
      <c r="M329" s="34"/>
      <c r="N329" s="58"/>
      <c r="O329" s="58"/>
      <c r="P329" s="58"/>
      <c r="Q329" s="58"/>
      <c r="R329" s="50"/>
      <c r="S329" s="50"/>
      <c r="T329" s="60" t="str">
        <f>IF(ISBLANK(A329),".00",VLOOKUP(A329,'Danh mục'!$A$2:$D$1046,3,0))</f>
        <v>.00</v>
      </c>
      <c r="U329" s="60" t="str">
        <f>IF(ISBLANK(A329),".00",VLOOKUP(A329,'Danh mục'!$A$2:$D$1046,4,0))</f>
        <v>.00</v>
      </c>
      <c r="V329" s="35">
        <f t="shared" si="30"/>
        <v>0</v>
      </c>
      <c r="W329" s="38">
        <f t="shared" si="34"/>
        <v>0</v>
      </c>
      <c r="X329" s="39"/>
      <c r="Y329" s="58"/>
      <c r="Z329" s="35">
        <f t="shared" si="31"/>
        <v>0</v>
      </c>
      <c r="AA329" s="34"/>
      <c r="AB329" s="40"/>
      <c r="AC329" s="35">
        <f t="shared" si="32"/>
        <v>0</v>
      </c>
      <c r="AD329" s="35">
        <f t="shared" si="35"/>
        <v>0</v>
      </c>
      <c r="AE329" s="54"/>
      <c r="AF329" s="40"/>
      <c r="AG329" s="37"/>
      <c r="AH329" s="35">
        <f t="shared" si="33"/>
        <v>0</v>
      </c>
      <c r="AI329" s="34"/>
      <c r="AJ329" s="34"/>
      <c r="AK329" s="34"/>
      <c r="AL329" s="34"/>
      <c r="AM329" s="34"/>
      <c r="AN329" s="34"/>
      <c r="AO329" s="34"/>
      <c r="AP329" s="34"/>
      <c r="AQ329" s="34"/>
      <c r="AR329" s="34"/>
      <c r="AS329" s="34"/>
      <c r="AT329" s="34"/>
      <c r="AU329" s="56" t="str">
        <f>IFERROR(VLOOKUP('Tài sản cố định'!AT329,'Danh mục'!$U$2:$V$500,2,0),"")</f>
        <v/>
      </c>
      <c r="AV329" s="34"/>
      <c r="AW329" s="34"/>
      <c r="AX329" s="50"/>
      <c r="AY329" s="50"/>
    </row>
    <row r="330" spans="1:51" s="36" customFormat="1" ht="15.75">
      <c r="A330" s="34"/>
      <c r="B330" s="57" t="str">
        <f>IF(ISBLANK(A330),"",VLOOKUP(A330,'Danh mục'!$A$2:$D$1046,2,0))</f>
        <v/>
      </c>
      <c r="C330" s="34"/>
      <c r="D330" s="34"/>
      <c r="E330" s="50"/>
      <c r="F330" s="34"/>
      <c r="G330" s="34"/>
      <c r="H330" s="34"/>
      <c r="I330" s="34"/>
      <c r="J330" s="34"/>
      <c r="K330" s="34"/>
      <c r="L330" s="34"/>
      <c r="M330" s="34"/>
      <c r="N330" s="58"/>
      <c r="O330" s="58"/>
      <c r="P330" s="58"/>
      <c r="Q330" s="58"/>
      <c r="R330" s="50"/>
      <c r="S330" s="50"/>
      <c r="T330" s="60" t="str">
        <f>IF(ISBLANK(A330),".00",VLOOKUP(A330,'Danh mục'!$A$2:$D$1046,3,0))</f>
        <v>.00</v>
      </c>
      <c r="U330" s="60" t="str">
        <f>IF(ISBLANK(A330),".00",VLOOKUP(A330,'Danh mục'!$A$2:$D$1046,4,0))</f>
        <v>.00</v>
      </c>
      <c r="V330" s="35">
        <f t="shared" si="30"/>
        <v>0</v>
      </c>
      <c r="W330" s="38">
        <f t="shared" si="34"/>
        <v>0</v>
      </c>
      <c r="X330" s="39"/>
      <c r="Y330" s="58"/>
      <c r="Z330" s="35">
        <f t="shared" si="31"/>
        <v>0</v>
      </c>
      <c r="AA330" s="34"/>
      <c r="AB330" s="40"/>
      <c r="AC330" s="35">
        <f t="shared" si="32"/>
        <v>0</v>
      </c>
      <c r="AD330" s="35">
        <f t="shared" si="35"/>
        <v>0</v>
      </c>
      <c r="AE330" s="54"/>
      <c r="AF330" s="40"/>
      <c r="AG330" s="37"/>
      <c r="AH330" s="35">
        <f t="shared" si="33"/>
        <v>0</v>
      </c>
      <c r="AI330" s="34"/>
      <c r="AJ330" s="34"/>
      <c r="AK330" s="34"/>
      <c r="AL330" s="34"/>
      <c r="AM330" s="34"/>
      <c r="AN330" s="34"/>
      <c r="AO330" s="34"/>
      <c r="AP330" s="34"/>
      <c r="AQ330" s="34"/>
      <c r="AR330" s="34"/>
      <c r="AS330" s="34"/>
      <c r="AT330" s="34"/>
      <c r="AU330" s="56" t="str">
        <f>IFERROR(VLOOKUP('Tài sản cố định'!AT330,'Danh mục'!$U$2:$V$500,2,0),"")</f>
        <v/>
      </c>
      <c r="AV330" s="34"/>
      <c r="AW330" s="34"/>
      <c r="AX330" s="50"/>
      <c r="AY330" s="50"/>
    </row>
    <row r="331" spans="1:51" s="36" customFormat="1" ht="15.75">
      <c r="A331" s="34"/>
      <c r="B331" s="57" t="str">
        <f>IF(ISBLANK(A331),"",VLOOKUP(A331,'Danh mục'!$A$2:$D$1046,2,0))</f>
        <v/>
      </c>
      <c r="C331" s="34"/>
      <c r="D331" s="34"/>
      <c r="E331" s="50"/>
      <c r="F331" s="34"/>
      <c r="G331" s="34"/>
      <c r="H331" s="34"/>
      <c r="I331" s="34"/>
      <c r="J331" s="34"/>
      <c r="K331" s="34"/>
      <c r="L331" s="34"/>
      <c r="M331" s="34"/>
      <c r="N331" s="58"/>
      <c r="O331" s="58"/>
      <c r="P331" s="58"/>
      <c r="Q331" s="58"/>
      <c r="R331" s="50"/>
      <c r="S331" s="50"/>
      <c r="T331" s="60" t="str">
        <f>IF(ISBLANK(A331),".00",VLOOKUP(A331,'Danh mục'!$A$2:$D$1046,3,0))</f>
        <v>.00</v>
      </c>
      <c r="U331" s="60" t="str">
        <f>IF(ISBLANK(A331),".00",VLOOKUP(A331,'Danh mục'!$A$2:$D$1046,4,0))</f>
        <v>.00</v>
      </c>
      <c r="V331" s="35">
        <f t="shared" si="30"/>
        <v>0</v>
      </c>
      <c r="W331" s="38">
        <f t="shared" si="34"/>
        <v>0</v>
      </c>
      <c r="X331" s="39"/>
      <c r="Y331" s="58"/>
      <c r="Z331" s="35">
        <f t="shared" si="31"/>
        <v>0</v>
      </c>
      <c r="AA331" s="34"/>
      <c r="AB331" s="40"/>
      <c r="AC331" s="35">
        <f t="shared" si="32"/>
        <v>0</v>
      </c>
      <c r="AD331" s="35">
        <f t="shared" si="35"/>
        <v>0</v>
      </c>
      <c r="AE331" s="54"/>
      <c r="AF331" s="40"/>
      <c r="AG331" s="37"/>
      <c r="AH331" s="35">
        <f t="shared" si="33"/>
        <v>0</v>
      </c>
      <c r="AI331" s="34"/>
      <c r="AJ331" s="34"/>
      <c r="AK331" s="34"/>
      <c r="AL331" s="34"/>
      <c r="AM331" s="34"/>
      <c r="AN331" s="34"/>
      <c r="AO331" s="34"/>
      <c r="AP331" s="34"/>
      <c r="AQ331" s="34"/>
      <c r="AR331" s="34"/>
      <c r="AS331" s="34"/>
      <c r="AT331" s="34"/>
      <c r="AU331" s="56" t="str">
        <f>IFERROR(VLOOKUP('Tài sản cố định'!AT331,'Danh mục'!$U$2:$V$500,2,0),"")</f>
        <v/>
      </c>
      <c r="AV331" s="34"/>
      <c r="AW331" s="34"/>
      <c r="AX331" s="50"/>
      <c r="AY331" s="50"/>
    </row>
    <row r="332" spans="1:51" s="36" customFormat="1" ht="15.75">
      <c r="A332" s="34"/>
      <c r="B332" s="57" t="str">
        <f>IF(ISBLANK(A332),"",VLOOKUP(A332,'Danh mục'!$A$2:$D$1046,2,0))</f>
        <v/>
      </c>
      <c r="C332" s="34"/>
      <c r="D332" s="34"/>
      <c r="E332" s="50"/>
      <c r="F332" s="34"/>
      <c r="G332" s="34"/>
      <c r="H332" s="34"/>
      <c r="I332" s="34"/>
      <c r="J332" s="34"/>
      <c r="K332" s="34"/>
      <c r="L332" s="34"/>
      <c r="M332" s="34"/>
      <c r="N332" s="58"/>
      <c r="O332" s="58"/>
      <c r="P332" s="58"/>
      <c r="Q332" s="58"/>
      <c r="R332" s="50"/>
      <c r="S332" s="50"/>
      <c r="T332" s="60" t="str">
        <f>IF(ISBLANK(A332),".00",VLOOKUP(A332,'Danh mục'!$A$2:$D$1046,3,0))</f>
        <v>.00</v>
      </c>
      <c r="U332" s="60" t="str">
        <f>IF(ISBLANK(A332),".00",VLOOKUP(A332,'Danh mục'!$A$2:$D$1046,4,0))</f>
        <v>.00</v>
      </c>
      <c r="V332" s="35">
        <f t="shared" si="30"/>
        <v>0</v>
      </c>
      <c r="W332" s="38">
        <f t="shared" si="34"/>
        <v>0</v>
      </c>
      <c r="X332" s="39"/>
      <c r="Y332" s="58"/>
      <c r="Z332" s="35">
        <f t="shared" si="31"/>
        <v>0</v>
      </c>
      <c r="AA332" s="34"/>
      <c r="AB332" s="40"/>
      <c r="AC332" s="35">
        <f t="shared" si="32"/>
        <v>0</v>
      </c>
      <c r="AD332" s="35">
        <f t="shared" si="35"/>
        <v>0</v>
      </c>
      <c r="AE332" s="54"/>
      <c r="AF332" s="40"/>
      <c r="AG332" s="37"/>
      <c r="AH332" s="35">
        <f t="shared" si="33"/>
        <v>0</v>
      </c>
      <c r="AI332" s="34"/>
      <c r="AJ332" s="34"/>
      <c r="AK332" s="34"/>
      <c r="AL332" s="34"/>
      <c r="AM332" s="34"/>
      <c r="AN332" s="34"/>
      <c r="AO332" s="34"/>
      <c r="AP332" s="34"/>
      <c r="AQ332" s="34"/>
      <c r="AR332" s="34"/>
      <c r="AS332" s="34"/>
      <c r="AT332" s="34"/>
      <c r="AU332" s="56" t="str">
        <f>IFERROR(VLOOKUP('Tài sản cố định'!AT332,'Danh mục'!$U$2:$V$500,2,0),"")</f>
        <v/>
      </c>
      <c r="AV332" s="34"/>
      <c r="AW332" s="34"/>
      <c r="AX332" s="50"/>
      <c r="AY332" s="50"/>
    </row>
    <row r="333" spans="1:51" s="36" customFormat="1" ht="15.75">
      <c r="A333" s="34"/>
      <c r="B333" s="57" t="str">
        <f>IF(ISBLANK(A333),"",VLOOKUP(A333,'Danh mục'!$A$2:$D$1046,2,0))</f>
        <v/>
      </c>
      <c r="C333" s="34"/>
      <c r="D333" s="34"/>
      <c r="E333" s="50"/>
      <c r="F333" s="34"/>
      <c r="G333" s="34"/>
      <c r="H333" s="34"/>
      <c r="I333" s="34"/>
      <c r="J333" s="34"/>
      <c r="K333" s="34"/>
      <c r="L333" s="34"/>
      <c r="M333" s="34"/>
      <c r="N333" s="58"/>
      <c r="O333" s="58"/>
      <c r="P333" s="58"/>
      <c r="Q333" s="58"/>
      <c r="R333" s="50"/>
      <c r="S333" s="50"/>
      <c r="T333" s="60" t="str">
        <f>IF(ISBLANK(A333),".00",VLOOKUP(A333,'Danh mục'!$A$2:$D$1046,3,0))</f>
        <v>.00</v>
      </c>
      <c r="U333" s="60" t="str">
        <f>IF(ISBLANK(A333),".00",VLOOKUP(A333,'Danh mục'!$A$2:$D$1046,4,0))</f>
        <v>.00</v>
      </c>
      <c r="V333" s="35">
        <f t="shared" si="30"/>
        <v>0</v>
      </c>
      <c r="W333" s="38">
        <f t="shared" si="34"/>
        <v>0</v>
      </c>
      <c r="X333" s="39"/>
      <c r="Y333" s="58"/>
      <c r="Z333" s="35">
        <f t="shared" si="31"/>
        <v>0</v>
      </c>
      <c r="AA333" s="34"/>
      <c r="AB333" s="40"/>
      <c r="AC333" s="35">
        <f t="shared" si="32"/>
        <v>0</v>
      </c>
      <c r="AD333" s="35">
        <f t="shared" si="35"/>
        <v>0</v>
      </c>
      <c r="AE333" s="54"/>
      <c r="AF333" s="40"/>
      <c r="AG333" s="37"/>
      <c r="AH333" s="35">
        <f t="shared" si="33"/>
        <v>0</v>
      </c>
      <c r="AI333" s="34"/>
      <c r="AJ333" s="34"/>
      <c r="AK333" s="34"/>
      <c r="AL333" s="34"/>
      <c r="AM333" s="34"/>
      <c r="AN333" s="34"/>
      <c r="AO333" s="34"/>
      <c r="AP333" s="34"/>
      <c r="AQ333" s="34"/>
      <c r="AR333" s="34"/>
      <c r="AS333" s="34"/>
      <c r="AT333" s="34"/>
      <c r="AU333" s="56" t="str">
        <f>IFERROR(VLOOKUP('Tài sản cố định'!AT333,'Danh mục'!$U$2:$V$500,2,0),"")</f>
        <v/>
      </c>
      <c r="AV333" s="34"/>
      <c r="AW333" s="34"/>
      <c r="AX333" s="50"/>
      <c r="AY333" s="50"/>
    </row>
    <row r="334" spans="1:51" s="36" customFormat="1" ht="15.75">
      <c r="A334" s="34"/>
      <c r="B334" s="57" t="str">
        <f>IF(ISBLANK(A334),"",VLOOKUP(A334,'Danh mục'!$A$2:$D$1046,2,0))</f>
        <v/>
      </c>
      <c r="C334" s="34"/>
      <c r="D334" s="34"/>
      <c r="E334" s="50"/>
      <c r="F334" s="34"/>
      <c r="G334" s="34"/>
      <c r="H334" s="34"/>
      <c r="I334" s="34"/>
      <c r="J334" s="34"/>
      <c r="K334" s="34"/>
      <c r="L334" s="34"/>
      <c r="M334" s="34"/>
      <c r="N334" s="58"/>
      <c r="O334" s="58"/>
      <c r="P334" s="58"/>
      <c r="Q334" s="58"/>
      <c r="R334" s="50"/>
      <c r="S334" s="50"/>
      <c r="T334" s="60" t="str">
        <f>IF(ISBLANK(A334),".00",VLOOKUP(A334,'Danh mục'!$A$2:$D$1046,3,0))</f>
        <v>.00</v>
      </c>
      <c r="U334" s="60" t="str">
        <f>IF(ISBLANK(A334),".00",VLOOKUP(A334,'Danh mục'!$A$2:$D$1046,4,0))</f>
        <v>.00</v>
      </c>
      <c r="V334" s="35">
        <f t="shared" si="30"/>
        <v>0</v>
      </c>
      <c r="W334" s="38">
        <f t="shared" si="34"/>
        <v>0</v>
      </c>
      <c r="X334" s="39"/>
      <c r="Y334" s="58"/>
      <c r="Z334" s="35">
        <f t="shared" si="31"/>
        <v>0</v>
      </c>
      <c r="AA334" s="34"/>
      <c r="AB334" s="40"/>
      <c r="AC334" s="35">
        <f t="shared" si="32"/>
        <v>0</v>
      </c>
      <c r="AD334" s="35">
        <f t="shared" si="35"/>
        <v>0</v>
      </c>
      <c r="AE334" s="54"/>
      <c r="AF334" s="40"/>
      <c r="AG334" s="37"/>
      <c r="AH334" s="35">
        <f t="shared" si="33"/>
        <v>0</v>
      </c>
      <c r="AI334" s="34"/>
      <c r="AJ334" s="34"/>
      <c r="AK334" s="34"/>
      <c r="AL334" s="34"/>
      <c r="AM334" s="34"/>
      <c r="AN334" s="34"/>
      <c r="AO334" s="34"/>
      <c r="AP334" s="34"/>
      <c r="AQ334" s="34"/>
      <c r="AR334" s="34"/>
      <c r="AS334" s="34"/>
      <c r="AT334" s="34"/>
      <c r="AU334" s="56" t="str">
        <f>IFERROR(VLOOKUP('Tài sản cố định'!AT334,'Danh mục'!$U$2:$V$500,2,0),"")</f>
        <v/>
      </c>
      <c r="AV334" s="34"/>
      <c r="AW334" s="34"/>
      <c r="AX334" s="50"/>
      <c r="AY334" s="50"/>
    </row>
    <row r="335" spans="1:51" s="36" customFormat="1" ht="15.75">
      <c r="A335" s="34"/>
      <c r="B335" s="57" t="str">
        <f>IF(ISBLANK(A335),"",VLOOKUP(A335,'Danh mục'!$A$2:$D$1046,2,0))</f>
        <v/>
      </c>
      <c r="C335" s="34"/>
      <c r="D335" s="34"/>
      <c r="E335" s="50"/>
      <c r="F335" s="34"/>
      <c r="G335" s="34"/>
      <c r="H335" s="34"/>
      <c r="I335" s="34"/>
      <c r="J335" s="34"/>
      <c r="K335" s="34"/>
      <c r="L335" s="34"/>
      <c r="M335" s="34"/>
      <c r="N335" s="58"/>
      <c r="O335" s="58"/>
      <c r="P335" s="58"/>
      <c r="Q335" s="58"/>
      <c r="R335" s="50"/>
      <c r="S335" s="50"/>
      <c r="T335" s="60" t="str">
        <f>IF(ISBLANK(A335),".00",VLOOKUP(A335,'Danh mục'!$A$2:$D$1046,3,0))</f>
        <v>.00</v>
      </c>
      <c r="U335" s="60" t="str">
        <f>IF(ISBLANK(A335),".00",VLOOKUP(A335,'Danh mục'!$A$2:$D$1046,4,0))</f>
        <v>.00</v>
      </c>
      <c r="V335" s="35">
        <f t="shared" si="30"/>
        <v>0</v>
      </c>
      <c r="W335" s="38">
        <f t="shared" si="34"/>
        <v>0</v>
      </c>
      <c r="X335" s="39"/>
      <c r="Y335" s="58"/>
      <c r="Z335" s="35">
        <f t="shared" si="31"/>
        <v>0</v>
      </c>
      <c r="AA335" s="34"/>
      <c r="AB335" s="40"/>
      <c r="AC335" s="35">
        <f t="shared" si="32"/>
        <v>0</v>
      </c>
      <c r="AD335" s="35">
        <f t="shared" si="35"/>
        <v>0</v>
      </c>
      <c r="AE335" s="54"/>
      <c r="AF335" s="40"/>
      <c r="AG335" s="37"/>
      <c r="AH335" s="35">
        <f t="shared" si="33"/>
        <v>0</v>
      </c>
      <c r="AI335" s="34"/>
      <c r="AJ335" s="34"/>
      <c r="AK335" s="34"/>
      <c r="AL335" s="34"/>
      <c r="AM335" s="34"/>
      <c r="AN335" s="34"/>
      <c r="AO335" s="34"/>
      <c r="AP335" s="34"/>
      <c r="AQ335" s="34"/>
      <c r="AR335" s="34"/>
      <c r="AS335" s="34"/>
      <c r="AT335" s="34"/>
      <c r="AU335" s="56" t="str">
        <f>IFERROR(VLOOKUP('Tài sản cố định'!AT335,'Danh mục'!$U$2:$V$500,2,0),"")</f>
        <v/>
      </c>
      <c r="AV335" s="34"/>
      <c r="AW335" s="34"/>
      <c r="AX335" s="50"/>
      <c r="AY335" s="50"/>
    </row>
    <row r="336" spans="1:51" s="36" customFormat="1" ht="15.75">
      <c r="A336" s="34"/>
      <c r="B336" s="57" t="str">
        <f>IF(ISBLANK(A336),"",VLOOKUP(A336,'Danh mục'!$A$2:$D$1046,2,0))</f>
        <v/>
      </c>
      <c r="C336" s="34"/>
      <c r="D336" s="34"/>
      <c r="E336" s="50"/>
      <c r="F336" s="34"/>
      <c r="G336" s="34"/>
      <c r="H336" s="34"/>
      <c r="I336" s="34"/>
      <c r="J336" s="34"/>
      <c r="K336" s="34"/>
      <c r="L336" s="34"/>
      <c r="M336" s="34"/>
      <c r="N336" s="58"/>
      <c r="O336" s="58"/>
      <c r="P336" s="58"/>
      <c r="Q336" s="58"/>
      <c r="R336" s="50"/>
      <c r="S336" s="50"/>
      <c r="T336" s="60" t="str">
        <f>IF(ISBLANK(A336),".00",VLOOKUP(A336,'Danh mục'!$A$2:$D$1046,3,0))</f>
        <v>.00</v>
      </c>
      <c r="U336" s="60" t="str">
        <f>IF(ISBLANK(A336),".00",VLOOKUP(A336,'Danh mục'!$A$2:$D$1046,4,0))</f>
        <v>.00</v>
      </c>
      <c r="V336" s="35">
        <f t="shared" si="30"/>
        <v>0</v>
      </c>
      <c r="W336" s="38">
        <f t="shared" si="34"/>
        <v>0</v>
      </c>
      <c r="X336" s="39"/>
      <c r="Y336" s="58"/>
      <c r="Z336" s="35">
        <f t="shared" si="31"/>
        <v>0</v>
      </c>
      <c r="AA336" s="34"/>
      <c r="AB336" s="40"/>
      <c r="AC336" s="35">
        <f t="shared" si="32"/>
        <v>0</v>
      </c>
      <c r="AD336" s="35">
        <f t="shared" si="35"/>
        <v>0</v>
      </c>
      <c r="AE336" s="54"/>
      <c r="AF336" s="40"/>
      <c r="AG336" s="37"/>
      <c r="AH336" s="35">
        <f t="shared" si="33"/>
        <v>0</v>
      </c>
      <c r="AI336" s="34"/>
      <c r="AJ336" s="34"/>
      <c r="AK336" s="34"/>
      <c r="AL336" s="34"/>
      <c r="AM336" s="34"/>
      <c r="AN336" s="34"/>
      <c r="AO336" s="34"/>
      <c r="AP336" s="34"/>
      <c r="AQ336" s="34"/>
      <c r="AR336" s="34"/>
      <c r="AS336" s="34"/>
      <c r="AT336" s="34"/>
      <c r="AU336" s="56" t="str">
        <f>IFERROR(VLOOKUP('Tài sản cố định'!AT336,'Danh mục'!$U$2:$V$500,2,0),"")</f>
        <v/>
      </c>
      <c r="AV336" s="34"/>
      <c r="AW336" s="34"/>
      <c r="AX336" s="50"/>
      <c r="AY336" s="50"/>
    </row>
    <row r="337" spans="1:51" s="36" customFormat="1" ht="15.75">
      <c r="A337" s="34"/>
      <c r="B337" s="57" t="str">
        <f>IF(ISBLANK(A337),"",VLOOKUP(A337,'Danh mục'!$A$2:$D$1046,2,0))</f>
        <v/>
      </c>
      <c r="C337" s="34"/>
      <c r="D337" s="34"/>
      <c r="E337" s="50"/>
      <c r="F337" s="34"/>
      <c r="G337" s="34"/>
      <c r="H337" s="34"/>
      <c r="I337" s="34"/>
      <c r="J337" s="34"/>
      <c r="K337" s="34"/>
      <c r="L337" s="34"/>
      <c r="M337" s="34"/>
      <c r="N337" s="58"/>
      <c r="O337" s="58"/>
      <c r="P337" s="58"/>
      <c r="Q337" s="58"/>
      <c r="R337" s="50"/>
      <c r="S337" s="50"/>
      <c r="T337" s="60" t="str">
        <f>IF(ISBLANK(A337),".00",VLOOKUP(A337,'Danh mục'!$A$2:$D$1046,3,0))</f>
        <v>.00</v>
      </c>
      <c r="U337" s="60" t="str">
        <f>IF(ISBLANK(A337),".00",VLOOKUP(A337,'Danh mục'!$A$2:$D$1046,4,0))</f>
        <v>.00</v>
      </c>
      <c r="V337" s="35">
        <f t="shared" si="30"/>
        <v>0</v>
      </c>
      <c r="W337" s="38">
        <f t="shared" si="34"/>
        <v>0</v>
      </c>
      <c r="X337" s="39"/>
      <c r="Y337" s="58"/>
      <c r="Z337" s="35">
        <f t="shared" si="31"/>
        <v>0</v>
      </c>
      <c r="AA337" s="34"/>
      <c r="AB337" s="40"/>
      <c r="AC337" s="35">
        <f t="shared" si="32"/>
        <v>0</v>
      </c>
      <c r="AD337" s="35">
        <f t="shared" si="35"/>
        <v>0</v>
      </c>
      <c r="AE337" s="54"/>
      <c r="AF337" s="40"/>
      <c r="AG337" s="37"/>
      <c r="AH337" s="35">
        <f t="shared" si="33"/>
        <v>0</v>
      </c>
      <c r="AI337" s="34"/>
      <c r="AJ337" s="34"/>
      <c r="AK337" s="34"/>
      <c r="AL337" s="34"/>
      <c r="AM337" s="34"/>
      <c r="AN337" s="34"/>
      <c r="AO337" s="34"/>
      <c r="AP337" s="34"/>
      <c r="AQ337" s="34"/>
      <c r="AR337" s="34"/>
      <c r="AS337" s="34"/>
      <c r="AT337" s="34"/>
      <c r="AU337" s="56" t="str">
        <f>IFERROR(VLOOKUP('Tài sản cố định'!AT337,'Danh mục'!$U$2:$V$500,2,0),"")</f>
        <v/>
      </c>
      <c r="AV337" s="34"/>
      <c r="AW337" s="34"/>
      <c r="AX337" s="50"/>
      <c r="AY337" s="50"/>
    </row>
    <row r="338" spans="1:51" s="36" customFormat="1" ht="15.75">
      <c r="A338" s="34"/>
      <c r="B338" s="57" t="str">
        <f>IF(ISBLANK(A338),"",VLOOKUP(A338,'Danh mục'!$A$2:$D$1046,2,0))</f>
        <v/>
      </c>
      <c r="C338" s="34"/>
      <c r="D338" s="34"/>
      <c r="E338" s="50"/>
      <c r="F338" s="34"/>
      <c r="G338" s="34"/>
      <c r="H338" s="34"/>
      <c r="I338" s="34"/>
      <c r="J338" s="34"/>
      <c r="K338" s="34"/>
      <c r="L338" s="34"/>
      <c r="M338" s="34"/>
      <c r="N338" s="58"/>
      <c r="O338" s="58"/>
      <c r="P338" s="58"/>
      <c r="Q338" s="58"/>
      <c r="R338" s="50"/>
      <c r="S338" s="50"/>
      <c r="T338" s="60" t="str">
        <f>IF(ISBLANK(A338),".00",VLOOKUP(A338,'Danh mục'!$A$2:$D$1046,3,0))</f>
        <v>.00</v>
      </c>
      <c r="U338" s="60" t="str">
        <f>IF(ISBLANK(A338),".00",VLOOKUP(A338,'Danh mục'!$A$2:$D$1046,4,0))</f>
        <v>.00</v>
      </c>
      <c r="V338" s="35">
        <f t="shared" si="30"/>
        <v>0</v>
      </c>
      <c r="W338" s="38">
        <f t="shared" si="34"/>
        <v>0</v>
      </c>
      <c r="X338" s="39"/>
      <c r="Y338" s="58"/>
      <c r="Z338" s="35">
        <f t="shared" si="31"/>
        <v>0</v>
      </c>
      <c r="AA338" s="34"/>
      <c r="AB338" s="40"/>
      <c r="AC338" s="35">
        <f t="shared" si="32"/>
        <v>0</v>
      </c>
      <c r="AD338" s="35">
        <f t="shared" si="35"/>
        <v>0</v>
      </c>
      <c r="AE338" s="54"/>
      <c r="AF338" s="40"/>
      <c r="AG338" s="37"/>
      <c r="AH338" s="35">
        <f t="shared" si="33"/>
        <v>0</v>
      </c>
      <c r="AI338" s="34"/>
      <c r="AJ338" s="34"/>
      <c r="AK338" s="34"/>
      <c r="AL338" s="34"/>
      <c r="AM338" s="34"/>
      <c r="AN338" s="34"/>
      <c r="AO338" s="34"/>
      <c r="AP338" s="34"/>
      <c r="AQ338" s="34"/>
      <c r="AR338" s="34"/>
      <c r="AS338" s="34"/>
      <c r="AT338" s="34"/>
      <c r="AU338" s="56" t="str">
        <f>IFERROR(VLOOKUP('Tài sản cố định'!AT338,'Danh mục'!$U$2:$V$500,2,0),"")</f>
        <v/>
      </c>
      <c r="AV338" s="34"/>
      <c r="AW338" s="34"/>
      <c r="AX338" s="50"/>
      <c r="AY338" s="50"/>
    </row>
    <row r="339" spans="1:51" s="36" customFormat="1" ht="15.75">
      <c r="A339" s="34"/>
      <c r="B339" s="57" t="str">
        <f>IF(ISBLANK(A339),"",VLOOKUP(A339,'Danh mục'!$A$2:$D$1046,2,0))</f>
        <v/>
      </c>
      <c r="C339" s="34"/>
      <c r="D339" s="34"/>
      <c r="E339" s="50"/>
      <c r="F339" s="34"/>
      <c r="G339" s="34"/>
      <c r="H339" s="34"/>
      <c r="I339" s="34"/>
      <c r="J339" s="34"/>
      <c r="K339" s="34"/>
      <c r="L339" s="34"/>
      <c r="M339" s="34"/>
      <c r="N339" s="58"/>
      <c r="O339" s="58"/>
      <c r="P339" s="58"/>
      <c r="Q339" s="58"/>
      <c r="R339" s="50"/>
      <c r="S339" s="50"/>
      <c r="T339" s="60" t="str">
        <f>IF(ISBLANK(A339),".00",VLOOKUP(A339,'Danh mục'!$A$2:$D$1046,3,0))</f>
        <v>.00</v>
      </c>
      <c r="U339" s="60" t="str">
        <f>IF(ISBLANK(A339),".00",VLOOKUP(A339,'Danh mục'!$A$2:$D$1046,4,0))</f>
        <v>.00</v>
      </c>
      <c r="V339" s="35">
        <f t="shared" si="30"/>
        <v>0</v>
      </c>
      <c r="W339" s="38">
        <f t="shared" si="34"/>
        <v>0</v>
      </c>
      <c r="X339" s="39"/>
      <c r="Y339" s="58"/>
      <c r="Z339" s="35">
        <f t="shared" si="31"/>
        <v>0</v>
      </c>
      <c r="AA339" s="34"/>
      <c r="AB339" s="40"/>
      <c r="AC339" s="35">
        <f t="shared" si="32"/>
        <v>0</v>
      </c>
      <c r="AD339" s="35">
        <f t="shared" si="35"/>
        <v>0</v>
      </c>
      <c r="AE339" s="54"/>
      <c r="AF339" s="40"/>
      <c r="AG339" s="37"/>
      <c r="AH339" s="35">
        <f t="shared" si="33"/>
        <v>0</v>
      </c>
      <c r="AI339" s="34"/>
      <c r="AJ339" s="34"/>
      <c r="AK339" s="34"/>
      <c r="AL339" s="34"/>
      <c r="AM339" s="34"/>
      <c r="AN339" s="34"/>
      <c r="AO339" s="34"/>
      <c r="AP339" s="34"/>
      <c r="AQ339" s="34"/>
      <c r="AR339" s="34"/>
      <c r="AS339" s="34"/>
      <c r="AT339" s="34"/>
      <c r="AU339" s="56" t="str">
        <f>IFERROR(VLOOKUP('Tài sản cố định'!AT339,'Danh mục'!$U$2:$V$500,2,0),"")</f>
        <v/>
      </c>
      <c r="AV339" s="34"/>
      <c r="AW339" s="34"/>
      <c r="AX339" s="50"/>
      <c r="AY339" s="50"/>
    </row>
    <row r="340" spans="1:51" s="36" customFormat="1" ht="15.75">
      <c r="A340" s="34"/>
      <c r="B340" s="57" t="str">
        <f>IF(ISBLANK(A340),"",VLOOKUP(A340,'Danh mục'!$A$2:$D$1046,2,0))</f>
        <v/>
      </c>
      <c r="C340" s="34"/>
      <c r="D340" s="34"/>
      <c r="E340" s="50"/>
      <c r="F340" s="34"/>
      <c r="G340" s="34"/>
      <c r="H340" s="34"/>
      <c r="I340" s="34"/>
      <c r="J340" s="34"/>
      <c r="K340" s="34"/>
      <c r="L340" s="34"/>
      <c r="M340" s="34"/>
      <c r="N340" s="58"/>
      <c r="O340" s="58"/>
      <c r="P340" s="58"/>
      <c r="Q340" s="58"/>
      <c r="R340" s="50"/>
      <c r="S340" s="50"/>
      <c r="T340" s="60" t="str">
        <f>IF(ISBLANK(A340),".00",VLOOKUP(A340,'Danh mục'!$A$2:$D$1046,3,0))</f>
        <v>.00</v>
      </c>
      <c r="U340" s="60" t="str">
        <f>IF(ISBLANK(A340),".00",VLOOKUP(A340,'Danh mục'!$A$2:$D$1046,4,0))</f>
        <v>.00</v>
      </c>
      <c r="V340" s="35">
        <f t="shared" si="30"/>
        <v>0</v>
      </c>
      <c r="W340" s="38">
        <f t="shared" si="34"/>
        <v>0</v>
      </c>
      <c r="X340" s="39"/>
      <c r="Y340" s="58"/>
      <c r="Z340" s="35">
        <f t="shared" si="31"/>
        <v>0</v>
      </c>
      <c r="AA340" s="34"/>
      <c r="AB340" s="40"/>
      <c r="AC340" s="35">
        <f t="shared" si="32"/>
        <v>0</v>
      </c>
      <c r="AD340" s="35">
        <f t="shared" si="35"/>
        <v>0</v>
      </c>
      <c r="AE340" s="54"/>
      <c r="AF340" s="40"/>
      <c r="AG340" s="37"/>
      <c r="AH340" s="35">
        <f t="shared" si="33"/>
        <v>0</v>
      </c>
      <c r="AI340" s="34"/>
      <c r="AJ340" s="34"/>
      <c r="AK340" s="34"/>
      <c r="AL340" s="34"/>
      <c r="AM340" s="34"/>
      <c r="AN340" s="34"/>
      <c r="AO340" s="34"/>
      <c r="AP340" s="34"/>
      <c r="AQ340" s="34"/>
      <c r="AR340" s="34"/>
      <c r="AS340" s="34"/>
      <c r="AT340" s="34"/>
      <c r="AU340" s="56" t="str">
        <f>IFERROR(VLOOKUP('Tài sản cố định'!AT340,'Danh mục'!$U$2:$V$500,2,0),"")</f>
        <v/>
      </c>
      <c r="AV340" s="34"/>
      <c r="AW340" s="34"/>
      <c r="AX340" s="50"/>
      <c r="AY340" s="50"/>
    </row>
    <row r="341" spans="1:51" s="36" customFormat="1" ht="15.75">
      <c r="A341" s="34"/>
      <c r="B341" s="57" t="str">
        <f>IF(ISBLANK(A341),"",VLOOKUP(A341,'Danh mục'!$A$2:$D$1046,2,0))</f>
        <v/>
      </c>
      <c r="C341" s="34"/>
      <c r="D341" s="34"/>
      <c r="E341" s="50"/>
      <c r="F341" s="34"/>
      <c r="G341" s="34"/>
      <c r="H341" s="34"/>
      <c r="I341" s="34"/>
      <c r="J341" s="34"/>
      <c r="K341" s="34"/>
      <c r="L341" s="34"/>
      <c r="M341" s="34"/>
      <c r="N341" s="58"/>
      <c r="O341" s="58"/>
      <c r="P341" s="58"/>
      <c r="Q341" s="58"/>
      <c r="R341" s="50"/>
      <c r="S341" s="50"/>
      <c r="T341" s="60" t="str">
        <f>IF(ISBLANK(A341),".00",VLOOKUP(A341,'Danh mục'!$A$2:$D$1046,3,0))</f>
        <v>.00</v>
      </c>
      <c r="U341" s="60" t="str">
        <f>IF(ISBLANK(A341),".00",VLOOKUP(A341,'Danh mục'!$A$2:$D$1046,4,0))</f>
        <v>.00</v>
      </c>
      <c r="V341" s="35">
        <f t="shared" si="30"/>
        <v>0</v>
      </c>
      <c r="W341" s="38">
        <f t="shared" si="34"/>
        <v>0</v>
      </c>
      <c r="X341" s="39"/>
      <c r="Y341" s="58"/>
      <c r="Z341" s="35">
        <f t="shared" si="31"/>
        <v>0</v>
      </c>
      <c r="AA341" s="34"/>
      <c r="AB341" s="40"/>
      <c r="AC341" s="35">
        <f t="shared" si="32"/>
        <v>0</v>
      </c>
      <c r="AD341" s="35">
        <f t="shared" si="35"/>
        <v>0</v>
      </c>
      <c r="AE341" s="54"/>
      <c r="AF341" s="40"/>
      <c r="AG341" s="37"/>
      <c r="AH341" s="35">
        <f t="shared" si="33"/>
        <v>0</v>
      </c>
      <c r="AI341" s="34"/>
      <c r="AJ341" s="34"/>
      <c r="AK341" s="34"/>
      <c r="AL341" s="34"/>
      <c r="AM341" s="34"/>
      <c r="AN341" s="34"/>
      <c r="AO341" s="34"/>
      <c r="AP341" s="34"/>
      <c r="AQ341" s="34"/>
      <c r="AR341" s="34"/>
      <c r="AS341" s="34"/>
      <c r="AT341" s="34"/>
      <c r="AU341" s="56" t="str">
        <f>IFERROR(VLOOKUP('Tài sản cố định'!AT341,'Danh mục'!$U$2:$V$500,2,0),"")</f>
        <v/>
      </c>
      <c r="AV341" s="34"/>
      <c r="AW341" s="34"/>
      <c r="AX341" s="50"/>
      <c r="AY341" s="50"/>
    </row>
    <row r="342" spans="1:51" s="36" customFormat="1" ht="15.75">
      <c r="A342" s="34"/>
      <c r="B342" s="57" t="str">
        <f>IF(ISBLANK(A342),"",VLOOKUP(A342,'Danh mục'!$A$2:$D$1046,2,0))</f>
        <v/>
      </c>
      <c r="C342" s="34"/>
      <c r="D342" s="34"/>
      <c r="E342" s="50"/>
      <c r="F342" s="34"/>
      <c r="G342" s="34"/>
      <c r="H342" s="34"/>
      <c r="I342" s="34"/>
      <c r="J342" s="34"/>
      <c r="K342" s="34"/>
      <c r="L342" s="34"/>
      <c r="M342" s="34"/>
      <c r="N342" s="58"/>
      <c r="O342" s="58"/>
      <c r="P342" s="58"/>
      <c r="Q342" s="58"/>
      <c r="R342" s="50"/>
      <c r="S342" s="50"/>
      <c r="T342" s="60" t="str">
        <f>IF(ISBLANK(A342),".00",VLOOKUP(A342,'Danh mục'!$A$2:$D$1046,3,0))</f>
        <v>.00</v>
      </c>
      <c r="U342" s="60" t="str">
        <f>IF(ISBLANK(A342),".00",VLOOKUP(A342,'Danh mục'!$A$2:$D$1046,4,0))</f>
        <v>.00</v>
      </c>
      <c r="V342" s="35">
        <f t="shared" si="30"/>
        <v>0</v>
      </c>
      <c r="W342" s="38">
        <f t="shared" si="34"/>
        <v>0</v>
      </c>
      <c r="X342" s="39"/>
      <c r="Y342" s="58"/>
      <c r="Z342" s="35">
        <f t="shared" si="31"/>
        <v>0</v>
      </c>
      <c r="AA342" s="34"/>
      <c r="AB342" s="40"/>
      <c r="AC342" s="35">
        <f t="shared" si="32"/>
        <v>0</v>
      </c>
      <c r="AD342" s="35">
        <f t="shared" si="35"/>
        <v>0</v>
      </c>
      <c r="AE342" s="54"/>
      <c r="AF342" s="40"/>
      <c r="AG342" s="37"/>
      <c r="AH342" s="35">
        <f t="shared" si="33"/>
        <v>0</v>
      </c>
      <c r="AI342" s="34"/>
      <c r="AJ342" s="34"/>
      <c r="AK342" s="34"/>
      <c r="AL342" s="34"/>
      <c r="AM342" s="34"/>
      <c r="AN342" s="34"/>
      <c r="AO342" s="34"/>
      <c r="AP342" s="34"/>
      <c r="AQ342" s="34"/>
      <c r="AR342" s="34"/>
      <c r="AS342" s="34"/>
      <c r="AT342" s="34"/>
      <c r="AU342" s="56" t="str">
        <f>IFERROR(VLOOKUP('Tài sản cố định'!AT342,'Danh mục'!$U$2:$V$500,2,0),"")</f>
        <v/>
      </c>
      <c r="AV342" s="34"/>
      <c r="AW342" s="34"/>
      <c r="AX342" s="50"/>
      <c r="AY342" s="50"/>
    </row>
    <row r="343" spans="1:51" s="36" customFormat="1" ht="15.75">
      <c r="A343" s="34"/>
      <c r="B343" s="57" t="str">
        <f>IF(ISBLANK(A343),"",VLOOKUP(A343,'Danh mục'!$A$2:$D$1046,2,0))</f>
        <v/>
      </c>
      <c r="C343" s="34"/>
      <c r="D343" s="34"/>
      <c r="E343" s="50"/>
      <c r="F343" s="34"/>
      <c r="G343" s="34"/>
      <c r="H343" s="34"/>
      <c r="I343" s="34"/>
      <c r="J343" s="34"/>
      <c r="K343" s="34"/>
      <c r="L343" s="34"/>
      <c r="M343" s="34"/>
      <c r="N343" s="58"/>
      <c r="O343" s="58"/>
      <c r="P343" s="58"/>
      <c r="Q343" s="58"/>
      <c r="R343" s="50"/>
      <c r="S343" s="50"/>
      <c r="T343" s="60" t="str">
        <f>IF(ISBLANK(A343),".00",VLOOKUP(A343,'Danh mục'!$A$2:$D$1046,3,0))</f>
        <v>.00</v>
      </c>
      <c r="U343" s="60" t="str">
        <f>IF(ISBLANK(A343),".00",VLOOKUP(A343,'Danh mục'!$A$2:$D$1046,4,0))</f>
        <v>.00</v>
      </c>
      <c r="V343" s="35">
        <f t="shared" si="30"/>
        <v>0</v>
      </c>
      <c r="W343" s="38">
        <f t="shared" si="34"/>
        <v>0</v>
      </c>
      <c r="X343" s="39"/>
      <c r="Y343" s="58"/>
      <c r="Z343" s="35">
        <f t="shared" si="31"/>
        <v>0</v>
      </c>
      <c r="AA343" s="34"/>
      <c r="AB343" s="40"/>
      <c r="AC343" s="35">
        <f t="shared" si="32"/>
        <v>0</v>
      </c>
      <c r="AD343" s="35">
        <f t="shared" si="35"/>
        <v>0</v>
      </c>
      <c r="AE343" s="54"/>
      <c r="AF343" s="40"/>
      <c r="AG343" s="37"/>
      <c r="AH343" s="35">
        <f t="shared" si="33"/>
        <v>0</v>
      </c>
      <c r="AI343" s="34"/>
      <c r="AJ343" s="34"/>
      <c r="AK343" s="34"/>
      <c r="AL343" s="34"/>
      <c r="AM343" s="34"/>
      <c r="AN343" s="34"/>
      <c r="AO343" s="34"/>
      <c r="AP343" s="34"/>
      <c r="AQ343" s="34"/>
      <c r="AR343" s="34"/>
      <c r="AS343" s="34"/>
      <c r="AT343" s="34"/>
      <c r="AU343" s="56" t="str">
        <f>IFERROR(VLOOKUP('Tài sản cố định'!AT343,'Danh mục'!$U$2:$V$500,2,0),"")</f>
        <v/>
      </c>
      <c r="AV343" s="34"/>
      <c r="AW343" s="34"/>
      <c r="AX343" s="50"/>
      <c r="AY343" s="50"/>
    </row>
    <row r="344" spans="1:51" s="36" customFormat="1" ht="15.75">
      <c r="A344" s="34"/>
      <c r="B344" s="57" t="str">
        <f>IF(ISBLANK(A344),"",VLOOKUP(A344,'Danh mục'!$A$2:$D$1046,2,0))</f>
        <v/>
      </c>
      <c r="C344" s="34"/>
      <c r="D344" s="34"/>
      <c r="E344" s="50"/>
      <c r="F344" s="34"/>
      <c r="G344" s="34"/>
      <c r="H344" s="34"/>
      <c r="I344" s="34"/>
      <c r="J344" s="34"/>
      <c r="K344" s="34"/>
      <c r="L344" s="34"/>
      <c r="M344" s="34"/>
      <c r="N344" s="58"/>
      <c r="O344" s="58"/>
      <c r="P344" s="58"/>
      <c r="Q344" s="58"/>
      <c r="R344" s="50"/>
      <c r="S344" s="50"/>
      <c r="T344" s="60" t="str">
        <f>IF(ISBLANK(A344),".00",VLOOKUP(A344,'Danh mục'!$A$2:$D$1046,3,0))</f>
        <v>.00</v>
      </c>
      <c r="U344" s="60" t="str">
        <f>IF(ISBLANK(A344),".00",VLOOKUP(A344,'Danh mục'!$A$2:$D$1046,4,0))</f>
        <v>.00</v>
      </c>
      <c r="V344" s="35">
        <f t="shared" si="30"/>
        <v>0</v>
      </c>
      <c r="W344" s="38">
        <f t="shared" si="34"/>
        <v>0</v>
      </c>
      <c r="X344" s="39"/>
      <c r="Y344" s="58"/>
      <c r="Z344" s="35">
        <f t="shared" si="31"/>
        <v>0</v>
      </c>
      <c r="AA344" s="34"/>
      <c r="AB344" s="40"/>
      <c r="AC344" s="35">
        <f t="shared" si="32"/>
        <v>0</v>
      </c>
      <c r="AD344" s="35">
        <f t="shared" si="35"/>
        <v>0</v>
      </c>
      <c r="AE344" s="54"/>
      <c r="AF344" s="40"/>
      <c r="AG344" s="37"/>
      <c r="AH344" s="35">
        <f t="shared" si="33"/>
        <v>0</v>
      </c>
      <c r="AI344" s="34"/>
      <c r="AJ344" s="34"/>
      <c r="AK344" s="34"/>
      <c r="AL344" s="34"/>
      <c r="AM344" s="34"/>
      <c r="AN344" s="34"/>
      <c r="AO344" s="34"/>
      <c r="AP344" s="34"/>
      <c r="AQ344" s="34"/>
      <c r="AR344" s="34"/>
      <c r="AS344" s="34"/>
      <c r="AT344" s="34"/>
      <c r="AU344" s="56" t="str">
        <f>IFERROR(VLOOKUP('Tài sản cố định'!AT344,'Danh mục'!$U$2:$V$500,2,0),"")</f>
        <v/>
      </c>
      <c r="AV344" s="34"/>
      <c r="AW344" s="34"/>
      <c r="AX344" s="50"/>
      <c r="AY344" s="50"/>
    </row>
    <row r="345" spans="1:51" s="36" customFormat="1" ht="15.75">
      <c r="A345" s="34"/>
      <c r="B345" s="57" t="str">
        <f>IF(ISBLANK(A345),"",VLOOKUP(A345,'Danh mục'!$A$2:$D$1046,2,0))</f>
        <v/>
      </c>
      <c r="C345" s="34"/>
      <c r="D345" s="34"/>
      <c r="E345" s="50"/>
      <c r="F345" s="34"/>
      <c r="G345" s="34"/>
      <c r="H345" s="34"/>
      <c r="I345" s="34"/>
      <c r="J345" s="34"/>
      <c r="K345" s="34"/>
      <c r="L345" s="34"/>
      <c r="M345" s="34"/>
      <c r="N345" s="58"/>
      <c r="O345" s="58"/>
      <c r="P345" s="58"/>
      <c r="Q345" s="58"/>
      <c r="R345" s="50"/>
      <c r="S345" s="50"/>
      <c r="T345" s="60" t="str">
        <f>IF(ISBLANK(A345),".00",VLOOKUP(A345,'Danh mục'!$A$2:$D$1046,3,0))</f>
        <v>.00</v>
      </c>
      <c r="U345" s="60" t="str">
        <f>IF(ISBLANK(A345),".00",VLOOKUP(A345,'Danh mục'!$A$2:$D$1046,4,0))</f>
        <v>.00</v>
      </c>
      <c r="V345" s="35">
        <f t="shared" si="30"/>
        <v>0</v>
      </c>
      <c r="W345" s="38">
        <f t="shared" si="34"/>
        <v>0</v>
      </c>
      <c r="X345" s="39"/>
      <c r="Y345" s="58"/>
      <c r="Z345" s="35">
        <f t="shared" si="31"/>
        <v>0</v>
      </c>
      <c r="AA345" s="34"/>
      <c r="AB345" s="40"/>
      <c r="AC345" s="35">
        <f t="shared" si="32"/>
        <v>0</v>
      </c>
      <c r="AD345" s="35">
        <f t="shared" si="35"/>
        <v>0</v>
      </c>
      <c r="AE345" s="54"/>
      <c r="AF345" s="40"/>
      <c r="AG345" s="37"/>
      <c r="AH345" s="35">
        <f t="shared" si="33"/>
        <v>0</v>
      </c>
      <c r="AI345" s="34"/>
      <c r="AJ345" s="34"/>
      <c r="AK345" s="34"/>
      <c r="AL345" s="34"/>
      <c r="AM345" s="34"/>
      <c r="AN345" s="34"/>
      <c r="AO345" s="34"/>
      <c r="AP345" s="34"/>
      <c r="AQ345" s="34"/>
      <c r="AR345" s="34"/>
      <c r="AS345" s="34"/>
      <c r="AT345" s="34"/>
      <c r="AU345" s="56" t="str">
        <f>IFERROR(VLOOKUP('Tài sản cố định'!AT345,'Danh mục'!$U$2:$V$500,2,0),"")</f>
        <v/>
      </c>
      <c r="AV345" s="34"/>
      <c r="AW345" s="34"/>
      <c r="AX345" s="50"/>
      <c r="AY345" s="50"/>
    </row>
    <row r="346" spans="1:51" s="36" customFormat="1" ht="15.75">
      <c r="A346" s="34"/>
      <c r="B346" s="57" t="str">
        <f>IF(ISBLANK(A346),"",VLOOKUP(A346,'Danh mục'!$A$2:$D$1046,2,0))</f>
        <v/>
      </c>
      <c r="C346" s="34"/>
      <c r="D346" s="34"/>
      <c r="E346" s="50"/>
      <c r="F346" s="34"/>
      <c r="G346" s="34"/>
      <c r="H346" s="34"/>
      <c r="I346" s="34"/>
      <c r="J346" s="34"/>
      <c r="K346" s="34"/>
      <c r="L346" s="34"/>
      <c r="M346" s="34"/>
      <c r="N346" s="58"/>
      <c r="O346" s="58"/>
      <c r="P346" s="58"/>
      <c r="Q346" s="58"/>
      <c r="R346" s="50"/>
      <c r="S346" s="50"/>
      <c r="T346" s="60" t="str">
        <f>IF(ISBLANK(A346),".00",VLOOKUP(A346,'Danh mục'!$A$2:$D$1046,3,0))</f>
        <v>.00</v>
      </c>
      <c r="U346" s="60" t="str">
        <f>IF(ISBLANK(A346),".00",VLOOKUP(A346,'Danh mục'!$A$2:$D$1046,4,0))</f>
        <v>.00</v>
      </c>
      <c r="V346" s="35">
        <f t="shared" si="30"/>
        <v>0</v>
      </c>
      <c r="W346" s="38">
        <f t="shared" si="34"/>
        <v>0</v>
      </c>
      <c r="X346" s="39"/>
      <c r="Y346" s="58"/>
      <c r="Z346" s="35">
        <f t="shared" si="31"/>
        <v>0</v>
      </c>
      <c r="AA346" s="34"/>
      <c r="AB346" s="40"/>
      <c r="AC346" s="35">
        <f t="shared" si="32"/>
        <v>0</v>
      </c>
      <c r="AD346" s="35">
        <f t="shared" si="35"/>
        <v>0</v>
      </c>
      <c r="AE346" s="54"/>
      <c r="AF346" s="40"/>
      <c r="AG346" s="37"/>
      <c r="AH346" s="35">
        <f t="shared" si="33"/>
        <v>0</v>
      </c>
      <c r="AI346" s="34"/>
      <c r="AJ346" s="34"/>
      <c r="AK346" s="34"/>
      <c r="AL346" s="34"/>
      <c r="AM346" s="34"/>
      <c r="AN346" s="34"/>
      <c r="AO346" s="34"/>
      <c r="AP346" s="34"/>
      <c r="AQ346" s="34"/>
      <c r="AR346" s="34"/>
      <c r="AS346" s="34"/>
      <c r="AT346" s="34"/>
      <c r="AU346" s="56" t="str">
        <f>IFERROR(VLOOKUP('Tài sản cố định'!AT346,'Danh mục'!$U$2:$V$500,2,0),"")</f>
        <v/>
      </c>
      <c r="AV346" s="34"/>
      <c r="AW346" s="34"/>
      <c r="AX346" s="50"/>
      <c r="AY346" s="50"/>
    </row>
    <row r="347" spans="1:51" s="36" customFormat="1" ht="15.75">
      <c r="A347" s="34"/>
      <c r="B347" s="57" t="str">
        <f>IF(ISBLANK(A347),"",VLOOKUP(A347,'Danh mục'!$A$2:$D$1046,2,0))</f>
        <v/>
      </c>
      <c r="C347" s="34"/>
      <c r="D347" s="34"/>
      <c r="E347" s="50"/>
      <c r="F347" s="34"/>
      <c r="G347" s="34"/>
      <c r="H347" s="34"/>
      <c r="I347" s="34"/>
      <c r="J347" s="34"/>
      <c r="K347" s="34"/>
      <c r="L347" s="34"/>
      <c r="M347" s="34"/>
      <c r="N347" s="58"/>
      <c r="O347" s="58"/>
      <c r="P347" s="58"/>
      <c r="Q347" s="58"/>
      <c r="R347" s="50"/>
      <c r="S347" s="50"/>
      <c r="T347" s="60" t="str">
        <f>IF(ISBLANK(A347),".00",VLOOKUP(A347,'Danh mục'!$A$2:$D$1046,3,0))</f>
        <v>.00</v>
      </c>
      <c r="U347" s="60" t="str">
        <f>IF(ISBLANK(A347),".00",VLOOKUP(A347,'Danh mục'!$A$2:$D$1046,4,0))</f>
        <v>.00</v>
      </c>
      <c r="V347" s="35">
        <f t="shared" si="30"/>
        <v>0</v>
      </c>
      <c r="W347" s="38">
        <f t="shared" si="34"/>
        <v>0</v>
      </c>
      <c r="X347" s="39"/>
      <c r="Y347" s="58"/>
      <c r="Z347" s="35">
        <f t="shared" si="31"/>
        <v>0</v>
      </c>
      <c r="AA347" s="34"/>
      <c r="AB347" s="40"/>
      <c r="AC347" s="35">
        <f t="shared" si="32"/>
        <v>0</v>
      </c>
      <c r="AD347" s="35">
        <f t="shared" si="35"/>
        <v>0</v>
      </c>
      <c r="AE347" s="54"/>
      <c r="AF347" s="40"/>
      <c r="AG347" s="37"/>
      <c r="AH347" s="35">
        <f t="shared" si="33"/>
        <v>0</v>
      </c>
      <c r="AI347" s="34"/>
      <c r="AJ347" s="34"/>
      <c r="AK347" s="34"/>
      <c r="AL347" s="34"/>
      <c r="AM347" s="34"/>
      <c r="AN347" s="34"/>
      <c r="AO347" s="34"/>
      <c r="AP347" s="34"/>
      <c r="AQ347" s="34"/>
      <c r="AR347" s="34"/>
      <c r="AS347" s="34"/>
      <c r="AT347" s="34"/>
      <c r="AU347" s="56" t="str">
        <f>IFERROR(VLOOKUP('Tài sản cố định'!AT347,'Danh mục'!$U$2:$V$500,2,0),"")</f>
        <v/>
      </c>
      <c r="AV347" s="34"/>
      <c r="AW347" s="34"/>
      <c r="AX347" s="50"/>
      <c r="AY347" s="50"/>
    </row>
    <row r="348" spans="1:51" s="36" customFormat="1" ht="15.75">
      <c r="A348" s="34"/>
      <c r="B348" s="57" t="str">
        <f>IF(ISBLANK(A348),"",VLOOKUP(A348,'Danh mục'!$A$2:$D$1046,2,0))</f>
        <v/>
      </c>
      <c r="C348" s="34"/>
      <c r="D348" s="34"/>
      <c r="E348" s="50"/>
      <c r="F348" s="34"/>
      <c r="G348" s="34"/>
      <c r="H348" s="34"/>
      <c r="I348" s="34"/>
      <c r="J348" s="34"/>
      <c r="K348" s="34"/>
      <c r="L348" s="34"/>
      <c r="M348" s="34"/>
      <c r="N348" s="58"/>
      <c r="O348" s="58"/>
      <c r="P348" s="58"/>
      <c r="Q348" s="58"/>
      <c r="R348" s="50"/>
      <c r="S348" s="50"/>
      <c r="T348" s="60" t="str">
        <f>IF(ISBLANK(A348),".00",VLOOKUP(A348,'Danh mục'!$A$2:$D$1046,3,0))</f>
        <v>.00</v>
      </c>
      <c r="U348" s="60" t="str">
        <f>IF(ISBLANK(A348),".00",VLOOKUP(A348,'Danh mục'!$A$2:$D$1046,4,0))</f>
        <v>.00</v>
      </c>
      <c r="V348" s="35">
        <f t="shared" si="30"/>
        <v>0</v>
      </c>
      <c r="W348" s="38">
        <f t="shared" si="34"/>
        <v>0</v>
      </c>
      <c r="X348" s="39"/>
      <c r="Y348" s="58"/>
      <c r="Z348" s="35">
        <f t="shared" si="31"/>
        <v>0</v>
      </c>
      <c r="AA348" s="34"/>
      <c r="AB348" s="40"/>
      <c r="AC348" s="35">
        <f t="shared" si="32"/>
        <v>0</v>
      </c>
      <c r="AD348" s="35">
        <f t="shared" si="35"/>
        <v>0</v>
      </c>
      <c r="AE348" s="54"/>
      <c r="AF348" s="40"/>
      <c r="AG348" s="37"/>
      <c r="AH348" s="35">
        <f t="shared" si="33"/>
        <v>0</v>
      </c>
      <c r="AI348" s="34"/>
      <c r="AJ348" s="34"/>
      <c r="AK348" s="34"/>
      <c r="AL348" s="34"/>
      <c r="AM348" s="34"/>
      <c r="AN348" s="34"/>
      <c r="AO348" s="34"/>
      <c r="AP348" s="34"/>
      <c r="AQ348" s="34"/>
      <c r="AR348" s="34"/>
      <c r="AS348" s="34"/>
      <c r="AT348" s="34"/>
      <c r="AU348" s="56" t="str">
        <f>IFERROR(VLOOKUP('Tài sản cố định'!AT348,'Danh mục'!$U$2:$V$500,2,0),"")</f>
        <v/>
      </c>
      <c r="AV348" s="34"/>
      <c r="AW348" s="34"/>
      <c r="AX348" s="50"/>
      <c r="AY348" s="50"/>
    </row>
    <row r="349" spans="1:51" s="36" customFormat="1" ht="15.75">
      <c r="A349" s="34"/>
      <c r="B349" s="57" t="str">
        <f>IF(ISBLANK(A349),"",VLOOKUP(A349,'Danh mục'!$A$2:$D$1046,2,0))</f>
        <v/>
      </c>
      <c r="C349" s="34"/>
      <c r="D349" s="34"/>
      <c r="E349" s="50"/>
      <c r="F349" s="34"/>
      <c r="G349" s="34"/>
      <c r="H349" s="34"/>
      <c r="I349" s="34"/>
      <c r="J349" s="34"/>
      <c r="K349" s="34"/>
      <c r="L349" s="34"/>
      <c r="M349" s="34"/>
      <c r="N349" s="58"/>
      <c r="O349" s="58"/>
      <c r="P349" s="58"/>
      <c r="Q349" s="58"/>
      <c r="R349" s="50"/>
      <c r="S349" s="50"/>
      <c r="T349" s="60" t="str">
        <f>IF(ISBLANK(A349),".00",VLOOKUP(A349,'Danh mục'!$A$2:$D$1046,3,0))</f>
        <v>.00</v>
      </c>
      <c r="U349" s="60" t="str">
        <f>IF(ISBLANK(A349),".00",VLOOKUP(A349,'Danh mục'!$A$2:$D$1046,4,0))</f>
        <v>.00</v>
      </c>
      <c r="V349" s="35">
        <f t="shared" si="30"/>
        <v>0</v>
      </c>
      <c r="W349" s="38">
        <f t="shared" si="34"/>
        <v>0</v>
      </c>
      <c r="X349" s="39"/>
      <c r="Y349" s="58"/>
      <c r="Z349" s="35">
        <f t="shared" si="31"/>
        <v>0</v>
      </c>
      <c r="AA349" s="34"/>
      <c r="AB349" s="40"/>
      <c r="AC349" s="35">
        <f t="shared" si="32"/>
        <v>0</v>
      </c>
      <c r="AD349" s="35">
        <f t="shared" si="35"/>
        <v>0</v>
      </c>
      <c r="AE349" s="54"/>
      <c r="AF349" s="40"/>
      <c r="AG349" s="37"/>
      <c r="AH349" s="35">
        <f t="shared" si="33"/>
        <v>0</v>
      </c>
      <c r="AI349" s="34"/>
      <c r="AJ349" s="34"/>
      <c r="AK349" s="34"/>
      <c r="AL349" s="34"/>
      <c r="AM349" s="34"/>
      <c r="AN349" s="34"/>
      <c r="AO349" s="34"/>
      <c r="AP349" s="34"/>
      <c r="AQ349" s="34"/>
      <c r="AR349" s="34"/>
      <c r="AS349" s="34"/>
      <c r="AT349" s="34"/>
      <c r="AU349" s="56" t="str">
        <f>IFERROR(VLOOKUP('Tài sản cố định'!AT349,'Danh mục'!$U$2:$V$500,2,0),"")</f>
        <v/>
      </c>
      <c r="AV349" s="34"/>
      <c r="AW349" s="34"/>
      <c r="AX349" s="50"/>
      <c r="AY349" s="50"/>
    </row>
    <row r="350" spans="1:51" s="36" customFormat="1" ht="15.75">
      <c r="A350" s="34"/>
      <c r="B350" s="57" t="str">
        <f>IF(ISBLANK(A350),"",VLOOKUP(A350,'Danh mục'!$A$2:$D$1046,2,0))</f>
        <v/>
      </c>
      <c r="C350" s="34"/>
      <c r="D350" s="34"/>
      <c r="E350" s="50"/>
      <c r="F350" s="34"/>
      <c r="G350" s="34"/>
      <c r="H350" s="34"/>
      <c r="I350" s="34"/>
      <c r="J350" s="34"/>
      <c r="K350" s="34"/>
      <c r="L350" s="34"/>
      <c r="M350" s="34"/>
      <c r="N350" s="58"/>
      <c r="O350" s="58"/>
      <c r="P350" s="58"/>
      <c r="Q350" s="58"/>
      <c r="R350" s="50"/>
      <c r="S350" s="50"/>
      <c r="T350" s="60" t="str">
        <f>IF(ISBLANK(A350),".00",VLOOKUP(A350,'Danh mục'!$A$2:$D$1046,3,0))</f>
        <v>.00</v>
      </c>
      <c r="U350" s="60" t="str">
        <f>IF(ISBLANK(A350),".00",VLOOKUP(A350,'Danh mục'!$A$2:$D$1046,4,0))</f>
        <v>.00</v>
      </c>
      <c r="V350" s="35">
        <f t="shared" si="30"/>
        <v>0</v>
      </c>
      <c r="W350" s="38">
        <f t="shared" si="34"/>
        <v>0</v>
      </c>
      <c r="X350" s="39"/>
      <c r="Y350" s="58"/>
      <c r="Z350" s="35">
        <f t="shared" si="31"/>
        <v>0</v>
      </c>
      <c r="AA350" s="34"/>
      <c r="AB350" s="40"/>
      <c r="AC350" s="35">
        <f t="shared" si="32"/>
        <v>0</v>
      </c>
      <c r="AD350" s="35">
        <f t="shared" si="35"/>
        <v>0</v>
      </c>
      <c r="AE350" s="54"/>
      <c r="AF350" s="40"/>
      <c r="AG350" s="37"/>
      <c r="AH350" s="35">
        <f t="shared" si="33"/>
        <v>0</v>
      </c>
      <c r="AI350" s="34"/>
      <c r="AJ350" s="34"/>
      <c r="AK350" s="34"/>
      <c r="AL350" s="34"/>
      <c r="AM350" s="34"/>
      <c r="AN350" s="34"/>
      <c r="AO350" s="34"/>
      <c r="AP350" s="34"/>
      <c r="AQ350" s="34"/>
      <c r="AR350" s="34"/>
      <c r="AS350" s="34"/>
      <c r="AT350" s="34"/>
      <c r="AU350" s="56" t="str">
        <f>IFERROR(VLOOKUP('Tài sản cố định'!AT350,'Danh mục'!$U$2:$V$500,2,0),"")</f>
        <v/>
      </c>
      <c r="AV350" s="34"/>
      <c r="AW350" s="34"/>
      <c r="AX350" s="50"/>
      <c r="AY350" s="50"/>
    </row>
    <row r="351" spans="1:51" s="36" customFormat="1" ht="15.75">
      <c r="A351" s="34"/>
      <c r="B351" s="57" t="str">
        <f>IF(ISBLANK(A351),"",VLOOKUP(A351,'Danh mục'!$A$2:$D$1046,2,0))</f>
        <v/>
      </c>
      <c r="C351" s="34"/>
      <c r="D351" s="34"/>
      <c r="E351" s="50"/>
      <c r="F351" s="34"/>
      <c r="G351" s="34"/>
      <c r="H351" s="34"/>
      <c r="I351" s="34"/>
      <c r="J351" s="34"/>
      <c r="K351" s="34"/>
      <c r="L351" s="34"/>
      <c r="M351" s="34"/>
      <c r="N351" s="58"/>
      <c r="O351" s="58"/>
      <c r="P351" s="58"/>
      <c r="Q351" s="58"/>
      <c r="R351" s="50"/>
      <c r="S351" s="50"/>
      <c r="T351" s="60" t="str">
        <f>IF(ISBLANK(A351),".00",VLOOKUP(A351,'Danh mục'!$A$2:$D$1046,3,0))</f>
        <v>.00</v>
      </c>
      <c r="U351" s="60" t="str">
        <f>IF(ISBLANK(A351),".00",VLOOKUP(A351,'Danh mục'!$A$2:$D$1046,4,0))</f>
        <v>.00</v>
      </c>
      <c r="V351" s="35">
        <f t="shared" si="30"/>
        <v>0</v>
      </c>
      <c r="W351" s="38">
        <f t="shared" si="34"/>
        <v>0</v>
      </c>
      <c r="X351" s="39"/>
      <c r="Y351" s="58"/>
      <c r="Z351" s="35">
        <f t="shared" si="31"/>
        <v>0</v>
      </c>
      <c r="AA351" s="34"/>
      <c r="AB351" s="40"/>
      <c r="AC351" s="35">
        <f t="shared" si="32"/>
        <v>0</v>
      </c>
      <c r="AD351" s="35">
        <f t="shared" si="35"/>
        <v>0</v>
      </c>
      <c r="AE351" s="54"/>
      <c r="AF351" s="40"/>
      <c r="AG351" s="37"/>
      <c r="AH351" s="35">
        <f t="shared" si="33"/>
        <v>0</v>
      </c>
      <c r="AI351" s="34"/>
      <c r="AJ351" s="34"/>
      <c r="AK351" s="34"/>
      <c r="AL351" s="34"/>
      <c r="AM351" s="34"/>
      <c r="AN351" s="34"/>
      <c r="AO351" s="34"/>
      <c r="AP351" s="34"/>
      <c r="AQ351" s="34"/>
      <c r="AR351" s="34"/>
      <c r="AS351" s="34"/>
      <c r="AT351" s="34"/>
      <c r="AU351" s="56" t="str">
        <f>IFERROR(VLOOKUP('Tài sản cố định'!AT351,'Danh mục'!$U$2:$V$500,2,0),"")</f>
        <v/>
      </c>
      <c r="AV351" s="34"/>
      <c r="AW351" s="34"/>
      <c r="AX351" s="50"/>
      <c r="AY351" s="50"/>
    </row>
    <row r="352" spans="1:51" s="36" customFormat="1" ht="15.75">
      <c r="A352" s="34"/>
      <c r="B352" s="57" t="str">
        <f>IF(ISBLANK(A352),"",VLOOKUP(A352,'Danh mục'!$A$2:$D$1046,2,0))</f>
        <v/>
      </c>
      <c r="C352" s="34"/>
      <c r="D352" s="34"/>
      <c r="E352" s="50"/>
      <c r="F352" s="34"/>
      <c r="G352" s="34"/>
      <c r="H352" s="34"/>
      <c r="I352" s="34"/>
      <c r="J352" s="34"/>
      <c r="K352" s="34"/>
      <c r="L352" s="34"/>
      <c r="M352" s="34"/>
      <c r="N352" s="58"/>
      <c r="O352" s="58"/>
      <c r="P352" s="58"/>
      <c r="Q352" s="58"/>
      <c r="R352" s="50"/>
      <c r="S352" s="50"/>
      <c r="T352" s="60" t="str">
        <f>IF(ISBLANK(A352),".00",VLOOKUP(A352,'Danh mục'!$A$2:$D$1046,3,0))</f>
        <v>.00</v>
      </c>
      <c r="U352" s="60" t="str">
        <f>IF(ISBLANK(A352),".00",VLOOKUP(A352,'Danh mục'!$A$2:$D$1046,4,0))</f>
        <v>.00</v>
      </c>
      <c r="V352" s="35">
        <f t="shared" si="30"/>
        <v>0</v>
      </c>
      <c r="W352" s="38">
        <f t="shared" si="34"/>
        <v>0</v>
      </c>
      <c r="X352" s="39"/>
      <c r="Y352" s="58"/>
      <c r="Z352" s="35">
        <f t="shared" si="31"/>
        <v>0</v>
      </c>
      <c r="AA352" s="34"/>
      <c r="AB352" s="40"/>
      <c r="AC352" s="35">
        <f t="shared" si="32"/>
        <v>0</v>
      </c>
      <c r="AD352" s="35">
        <f t="shared" si="35"/>
        <v>0</v>
      </c>
      <c r="AE352" s="54"/>
      <c r="AF352" s="40"/>
      <c r="AG352" s="37"/>
      <c r="AH352" s="35">
        <f t="shared" si="33"/>
        <v>0</v>
      </c>
      <c r="AI352" s="34"/>
      <c r="AJ352" s="34"/>
      <c r="AK352" s="34"/>
      <c r="AL352" s="34"/>
      <c r="AM352" s="34"/>
      <c r="AN352" s="34"/>
      <c r="AO352" s="34"/>
      <c r="AP352" s="34"/>
      <c r="AQ352" s="34"/>
      <c r="AR352" s="34"/>
      <c r="AS352" s="34"/>
      <c r="AT352" s="34"/>
      <c r="AU352" s="56" t="str">
        <f>IFERROR(VLOOKUP('Tài sản cố định'!AT352,'Danh mục'!$U$2:$V$500,2,0),"")</f>
        <v/>
      </c>
      <c r="AV352" s="34"/>
      <c r="AW352" s="34"/>
      <c r="AX352" s="50"/>
      <c r="AY352" s="50"/>
    </row>
    <row r="353" spans="1:51" s="36" customFormat="1" ht="15.75">
      <c r="A353" s="34"/>
      <c r="B353" s="57" t="str">
        <f>IF(ISBLANK(A353),"",VLOOKUP(A353,'Danh mục'!$A$2:$D$1046,2,0))</f>
        <v/>
      </c>
      <c r="C353" s="34"/>
      <c r="D353" s="34"/>
      <c r="E353" s="50"/>
      <c r="F353" s="34"/>
      <c r="G353" s="34"/>
      <c r="H353" s="34"/>
      <c r="I353" s="34"/>
      <c r="J353" s="34"/>
      <c r="K353" s="34"/>
      <c r="L353" s="34"/>
      <c r="M353" s="34"/>
      <c r="N353" s="58"/>
      <c r="O353" s="58"/>
      <c r="P353" s="58"/>
      <c r="Q353" s="58"/>
      <c r="R353" s="50"/>
      <c r="S353" s="50"/>
      <c r="T353" s="60" t="str">
        <f>IF(ISBLANK(A353),".00",VLOOKUP(A353,'Danh mục'!$A$2:$D$1046,3,0))</f>
        <v>.00</v>
      </c>
      <c r="U353" s="60" t="str">
        <f>IF(ISBLANK(A353),".00",VLOOKUP(A353,'Danh mục'!$A$2:$D$1046,4,0))</f>
        <v>.00</v>
      </c>
      <c r="V353" s="35">
        <f t="shared" si="30"/>
        <v>0</v>
      </c>
      <c r="W353" s="38">
        <f t="shared" si="34"/>
        <v>0</v>
      </c>
      <c r="X353" s="39"/>
      <c r="Y353" s="58"/>
      <c r="Z353" s="35">
        <f t="shared" si="31"/>
        <v>0</v>
      </c>
      <c r="AA353" s="34"/>
      <c r="AB353" s="40"/>
      <c r="AC353" s="35">
        <f t="shared" si="32"/>
        <v>0</v>
      </c>
      <c r="AD353" s="35">
        <f t="shared" si="35"/>
        <v>0</v>
      </c>
      <c r="AE353" s="54"/>
      <c r="AF353" s="40"/>
      <c r="AG353" s="37"/>
      <c r="AH353" s="35">
        <f t="shared" si="33"/>
        <v>0</v>
      </c>
      <c r="AI353" s="34"/>
      <c r="AJ353" s="34"/>
      <c r="AK353" s="34"/>
      <c r="AL353" s="34"/>
      <c r="AM353" s="34"/>
      <c r="AN353" s="34"/>
      <c r="AO353" s="34"/>
      <c r="AP353" s="34"/>
      <c r="AQ353" s="34"/>
      <c r="AR353" s="34"/>
      <c r="AS353" s="34"/>
      <c r="AT353" s="34"/>
      <c r="AU353" s="56" t="str">
        <f>IFERROR(VLOOKUP('Tài sản cố định'!AT353,'Danh mục'!$U$2:$V$500,2,0),"")</f>
        <v/>
      </c>
      <c r="AV353" s="34"/>
      <c r="AW353" s="34"/>
      <c r="AX353" s="50"/>
      <c r="AY353" s="50"/>
    </row>
    <row r="354" spans="1:51" s="36" customFormat="1" ht="15.75">
      <c r="A354" s="34"/>
      <c r="B354" s="57" t="str">
        <f>IF(ISBLANK(A354),"",VLOOKUP(A354,'Danh mục'!$A$2:$D$1046,2,0))</f>
        <v/>
      </c>
      <c r="C354" s="34"/>
      <c r="D354" s="34"/>
      <c r="E354" s="50"/>
      <c r="F354" s="34"/>
      <c r="G354" s="34"/>
      <c r="H354" s="34"/>
      <c r="I354" s="34"/>
      <c r="J354" s="34"/>
      <c r="K354" s="34"/>
      <c r="L354" s="34"/>
      <c r="M354" s="34"/>
      <c r="N354" s="58"/>
      <c r="O354" s="58"/>
      <c r="P354" s="58"/>
      <c r="Q354" s="58"/>
      <c r="R354" s="50"/>
      <c r="S354" s="50"/>
      <c r="T354" s="60" t="str">
        <f>IF(ISBLANK(A354),".00",VLOOKUP(A354,'Danh mục'!$A$2:$D$1046,3,0))</f>
        <v>.00</v>
      </c>
      <c r="U354" s="60" t="str">
        <f>IF(ISBLANK(A354),".00",VLOOKUP(A354,'Danh mục'!$A$2:$D$1046,4,0))</f>
        <v>.00</v>
      </c>
      <c r="V354" s="35">
        <f t="shared" si="30"/>
        <v>0</v>
      </c>
      <c r="W354" s="38">
        <f t="shared" si="34"/>
        <v>0</v>
      </c>
      <c r="X354" s="39"/>
      <c r="Y354" s="58"/>
      <c r="Z354" s="35">
        <f t="shared" si="31"/>
        <v>0</v>
      </c>
      <c r="AA354" s="34"/>
      <c r="AB354" s="40"/>
      <c r="AC354" s="35">
        <f t="shared" si="32"/>
        <v>0</v>
      </c>
      <c r="AD354" s="35">
        <f t="shared" si="35"/>
        <v>0</v>
      </c>
      <c r="AE354" s="54"/>
      <c r="AF354" s="40"/>
      <c r="AG354" s="37"/>
      <c r="AH354" s="35">
        <f t="shared" si="33"/>
        <v>0</v>
      </c>
      <c r="AI354" s="34"/>
      <c r="AJ354" s="34"/>
      <c r="AK354" s="34"/>
      <c r="AL354" s="34"/>
      <c r="AM354" s="34"/>
      <c r="AN354" s="34"/>
      <c r="AO354" s="34"/>
      <c r="AP354" s="34"/>
      <c r="AQ354" s="34"/>
      <c r="AR354" s="34"/>
      <c r="AS354" s="34"/>
      <c r="AT354" s="34"/>
      <c r="AU354" s="56" t="str">
        <f>IFERROR(VLOOKUP('Tài sản cố định'!AT354,'Danh mục'!$U$2:$V$500,2,0),"")</f>
        <v/>
      </c>
      <c r="AV354" s="34"/>
      <c r="AW354" s="34"/>
      <c r="AX354" s="50"/>
      <c r="AY354" s="50"/>
    </row>
    <row r="355" spans="1:51" s="36" customFormat="1" ht="15.75">
      <c r="A355" s="34"/>
      <c r="B355" s="57" t="str">
        <f>IF(ISBLANK(A355),"",VLOOKUP(A355,'Danh mục'!$A$2:$D$1046,2,0))</f>
        <v/>
      </c>
      <c r="C355" s="34"/>
      <c r="D355" s="34"/>
      <c r="E355" s="50"/>
      <c r="F355" s="34"/>
      <c r="G355" s="34"/>
      <c r="H355" s="34"/>
      <c r="I355" s="34"/>
      <c r="J355" s="34"/>
      <c r="K355" s="34"/>
      <c r="L355" s="34"/>
      <c r="M355" s="34"/>
      <c r="N355" s="58"/>
      <c r="O355" s="58"/>
      <c r="P355" s="58"/>
      <c r="Q355" s="58"/>
      <c r="R355" s="50"/>
      <c r="S355" s="50"/>
      <c r="T355" s="60" t="str">
        <f>IF(ISBLANK(A355),".00",VLOOKUP(A355,'Danh mục'!$A$2:$D$1046,3,0))</f>
        <v>.00</v>
      </c>
      <c r="U355" s="60" t="str">
        <f>IF(ISBLANK(A355),".00",VLOOKUP(A355,'Danh mục'!$A$2:$D$1046,4,0))</f>
        <v>.00</v>
      </c>
      <c r="V355" s="35">
        <f t="shared" si="30"/>
        <v>0</v>
      </c>
      <c r="W355" s="38">
        <f t="shared" si="34"/>
        <v>0</v>
      </c>
      <c r="X355" s="39"/>
      <c r="Y355" s="58"/>
      <c r="Z355" s="35">
        <f t="shared" si="31"/>
        <v>0</v>
      </c>
      <c r="AA355" s="34"/>
      <c r="AB355" s="40"/>
      <c r="AC355" s="35">
        <f t="shared" si="32"/>
        <v>0</v>
      </c>
      <c r="AD355" s="35">
        <f t="shared" si="35"/>
        <v>0</v>
      </c>
      <c r="AE355" s="54"/>
      <c r="AF355" s="40"/>
      <c r="AG355" s="37"/>
      <c r="AH355" s="35">
        <f t="shared" si="33"/>
        <v>0</v>
      </c>
      <c r="AI355" s="34"/>
      <c r="AJ355" s="34"/>
      <c r="AK355" s="34"/>
      <c r="AL355" s="34"/>
      <c r="AM355" s="34"/>
      <c r="AN355" s="34"/>
      <c r="AO355" s="34"/>
      <c r="AP355" s="34"/>
      <c r="AQ355" s="34"/>
      <c r="AR355" s="34"/>
      <c r="AS355" s="34"/>
      <c r="AT355" s="34"/>
      <c r="AU355" s="56" t="str">
        <f>IFERROR(VLOOKUP('Tài sản cố định'!AT355,'Danh mục'!$U$2:$V$500,2,0),"")</f>
        <v/>
      </c>
      <c r="AV355" s="34"/>
      <c r="AW355" s="34"/>
      <c r="AX355" s="50"/>
      <c r="AY355" s="50"/>
    </row>
    <row r="356" spans="1:51" s="36" customFormat="1" ht="15.75">
      <c r="A356" s="34"/>
      <c r="B356" s="57" t="str">
        <f>IF(ISBLANK(A356),"",VLOOKUP(A356,'Danh mục'!$A$2:$D$1046,2,0))</f>
        <v/>
      </c>
      <c r="C356" s="34"/>
      <c r="D356" s="34"/>
      <c r="E356" s="50"/>
      <c r="F356" s="34"/>
      <c r="G356" s="34"/>
      <c r="H356" s="34"/>
      <c r="I356" s="34"/>
      <c r="J356" s="34"/>
      <c r="K356" s="34"/>
      <c r="L356" s="34"/>
      <c r="M356" s="34"/>
      <c r="N356" s="58"/>
      <c r="O356" s="58"/>
      <c r="P356" s="58"/>
      <c r="Q356" s="58"/>
      <c r="R356" s="50"/>
      <c r="S356" s="50"/>
      <c r="T356" s="60" t="str">
        <f>IF(ISBLANK(A356),".00",VLOOKUP(A356,'Danh mục'!$A$2:$D$1046,3,0))</f>
        <v>.00</v>
      </c>
      <c r="U356" s="60" t="str">
        <f>IF(ISBLANK(A356),".00",VLOOKUP(A356,'Danh mục'!$A$2:$D$1046,4,0))</f>
        <v>.00</v>
      </c>
      <c r="V356" s="35">
        <f t="shared" si="30"/>
        <v>0</v>
      </c>
      <c r="W356" s="38">
        <f t="shared" si="34"/>
        <v>0</v>
      </c>
      <c r="X356" s="39"/>
      <c r="Y356" s="58"/>
      <c r="Z356" s="35">
        <f t="shared" si="31"/>
        <v>0</v>
      </c>
      <c r="AA356" s="34"/>
      <c r="AB356" s="40"/>
      <c r="AC356" s="35">
        <f t="shared" si="32"/>
        <v>0</v>
      </c>
      <c r="AD356" s="35">
        <f t="shared" si="35"/>
        <v>0</v>
      </c>
      <c r="AE356" s="54"/>
      <c r="AF356" s="40"/>
      <c r="AG356" s="37"/>
      <c r="AH356" s="35">
        <f t="shared" si="33"/>
        <v>0</v>
      </c>
      <c r="AI356" s="34"/>
      <c r="AJ356" s="34"/>
      <c r="AK356" s="34"/>
      <c r="AL356" s="34"/>
      <c r="AM356" s="34"/>
      <c r="AN356" s="34"/>
      <c r="AO356" s="34"/>
      <c r="AP356" s="34"/>
      <c r="AQ356" s="34"/>
      <c r="AR356" s="34"/>
      <c r="AS356" s="34"/>
      <c r="AT356" s="34"/>
      <c r="AU356" s="56" t="str">
        <f>IFERROR(VLOOKUP('Tài sản cố định'!AT356,'Danh mục'!$U$2:$V$500,2,0),"")</f>
        <v/>
      </c>
      <c r="AV356" s="34"/>
      <c r="AW356" s="34"/>
      <c r="AX356" s="50"/>
      <c r="AY356" s="50"/>
    </row>
    <row r="357" spans="1:51" s="36" customFormat="1" ht="15.75">
      <c r="A357" s="34"/>
      <c r="B357" s="57" t="str">
        <f>IF(ISBLANK(A357),"",VLOOKUP(A357,'Danh mục'!$A$2:$D$1046,2,0))</f>
        <v/>
      </c>
      <c r="C357" s="34"/>
      <c r="D357" s="34"/>
      <c r="E357" s="50"/>
      <c r="F357" s="34"/>
      <c r="G357" s="34"/>
      <c r="H357" s="34"/>
      <c r="I357" s="34"/>
      <c r="J357" s="34"/>
      <c r="K357" s="34"/>
      <c r="L357" s="34"/>
      <c r="M357" s="34"/>
      <c r="N357" s="58"/>
      <c r="O357" s="58"/>
      <c r="P357" s="58"/>
      <c r="Q357" s="58"/>
      <c r="R357" s="50"/>
      <c r="S357" s="50"/>
      <c r="T357" s="60" t="str">
        <f>IF(ISBLANK(A357),".00",VLOOKUP(A357,'Danh mục'!$A$2:$D$1046,3,0))</f>
        <v>.00</v>
      </c>
      <c r="U357" s="60" t="str">
        <f>IF(ISBLANK(A357),".00",VLOOKUP(A357,'Danh mục'!$A$2:$D$1046,4,0))</f>
        <v>.00</v>
      </c>
      <c r="V357" s="35">
        <f t="shared" si="30"/>
        <v>0</v>
      </c>
      <c r="W357" s="38">
        <f t="shared" si="34"/>
        <v>0</v>
      </c>
      <c r="X357" s="39"/>
      <c r="Y357" s="58"/>
      <c r="Z357" s="35">
        <f t="shared" si="31"/>
        <v>0</v>
      </c>
      <c r="AA357" s="34"/>
      <c r="AB357" s="40"/>
      <c r="AC357" s="35">
        <f t="shared" si="32"/>
        <v>0</v>
      </c>
      <c r="AD357" s="35">
        <f t="shared" si="35"/>
        <v>0</v>
      </c>
      <c r="AE357" s="54"/>
      <c r="AF357" s="40"/>
      <c r="AG357" s="37"/>
      <c r="AH357" s="35">
        <f t="shared" si="33"/>
        <v>0</v>
      </c>
      <c r="AI357" s="34"/>
      <c r="AJ357" s="34"/>
      <c r="AK357" s="34"/>
      <c r="AL357" s="34"/>
      <c r="AM357" s="34"/>
      <c r="AN357" s="34"/>
      <c r="AO357" s="34"/>
      <c r="AP357" s="34"/>
      <c r="AQ357" s="34"/>
      <c r="AR357" s="34"/>
      <c r="AS357" s="34"/>
      <c r="AT357" s="34"/>
      <c r="AU357" s="56" t="str">
        <f>IFERROR(VLOOKUP('Tài sản cố định'!AT357,'Danh mục'!$U$2:$V$500,2,0),"")</f>
        <v/>
      </c>
      <c r="AV357" s="34"/>
      <c r="AW357" s="34"/>
      <c r="AX357" s="50"/>
      <c r="AY357" s="50"/>
    </row>
    <row r="358" spans="1:51" s="36" customFormat="1" ht="15.75">
      <c r="A358" s="34"/>
      <c r="B358" s="57" t="str">
        <f>IF(ISBLANK(A358),"",VLOOKUP(A358,'Danh mục'!$A$2:$D$1046,2,0))</f>
        <v/>
      </c>
      <c r="C358" s="34"/>
      <c r="D358" s="34"/>
      <c r="E358" s="50"/>
      <c r="F358" s="34"/>
      <c r="G358" s="34"/>
      <c r="H358" s="34"/>
      <c r="I358" s="34"/>
      <c r="J358" s="34"/>
      <c r="K358" s="34"/>
      <c r="L358" s="34"/>
      <c r="M358" s="34"/>
      <c r="N358" s="58"/>
      <c r="O358" s="58"/>
      <c r="P358" s="58"/>
      <c r="Q358" s="58"/>
      <c r="R358" s="50"/>
      <c r="S358" s="50"/>
      <c r="T358" s="60" t="str">
        <f>IF(ISBLANK(A358),".00",VLOOKUP(A358,'Danh mục'!$A$2:$D$1046,3,0))</f>
        <v>.00</v>
      </c>
      <c r="U358" s="60" t="str">
        <f>IF(ISBLANK(A358),".00",VLOOKUP(A358,'Danh mục'!$A$2:$D$1046,4,0))</f>
        <v>.00</v>
      </c>
      <c r="V358" s="35">
        <f t="shared" si="30"/>
        <v>0</v>
      </c>
      <c r="W358" s="38">
        <f t="shared" si="34"/>
        <v>0</v>
      </c>
      <c r="X358" s="39"/>
      <c r="Y358" s="58"/>
      <c r="Z358" s="35">
        <f t="shared" si="31"/>
        <v>0</v>
      </c>
      <c r="AA358" s="34"/>
      <c r="AB358" s="40"/>
      <c r="AC358" s="35">
        <f t="shared" si="32"/>
        <v>0</v>
      </c>
      <c r="AD358" s="35">
        <f t="shared" si="35"/>
        <v>0</v>
      </c>
      <c r="AE358" s="54"/>
      <c r="AF358" s="40"/>
      <c r="AG358" s="37"/>
      <c r="AH358" s="35">
        <f t="shared" si="33"/>
        <v>0</v>
      </c>
      <c r="AI358" s="34"/>
      <c r="AJ358" s="34"/>
      <c r="AK358" s="34"/>
      <c r="AL358" s="34"/>
      <c r="AM358" s="34"/>
      <c r="AN358" s="34"/>
      <c r="AO358" s="34"/>
      <c r="AP358" s="34"/>
      <c r="AQ358" s="34"/>
      <c r="AR358" s="34"/>
      <c r="AS358" s="34"/>
      <c r="AT358" s="34"/>
      <c r="AU358" s="56" t="str">
        <f>IFERROR(VLOOKUP('Tài sản cố định'!AT358,'Danh mục'!$U$2:$V$500,2,0),"")</f>
        <v/>
      </c>
      <c r="AV358" s="34"/>
      <c r="AW358" s="34"/>
      <c r="AX358" s="50"/>
      <c r="AY358" s="50"/>
    </row>
    <row r="359" spans="1:51" s="36" customFormat="1" ht="15.75">
      <c r="A359" s="34"/>
      <c r="B359" s="57" t="str">
        <f>IF(ISBLANK(A359),"",VLOOKUP(A359,'Danh mục'!$A$2:$D$1046,2,0))</f>
        <v/>
      </c>
      <c r="C359" s="34"/>
      <c r="D359" s="34"/>
      <c r="E359" s="50"/>
      <c r="F359" s="34"/>
      <c r="G359" s="34"/>
      <c r="H359" s="34"/>
      <c r="I359" s="34"/>
      <c r="J359" s="34"/>
      <c r="K359" s="34"/>
      <c r="L359" s="34"/>
      <c r="M359" s="34"/>
      <c r="N359" s="58"/>
      <c r="O359" s="58"/>
      <c r="P359" s="58"/>
      <c r="Q359" s="58"/>
      <c r="R359" s="50"/>
      <c r="S359" s="50"/>
      <c r="T359" s="60" t="str">
        <f>IF(ISBLANK(A359),".00",VLOOKUP(A359,'Danh mục'!$A$2:$D$1046,3,0))</f>
        <v>.00</v>
      </c>
      <c r="U359" s="60" t="str">
        <f>IF(ISBLANK(A359),".00",VLOOKUP(A359,'Danh mục'!$A$2:$D$1046,4,0))</f>
        <v>.00</v>
      </c>
      <c r="V359" s="35">
        <f t="shared" si="30"/>
        <v>0</v>
      </c>
      <c r="W359" s="38">
        <f t="shared" si="34"/>
        <v>0</v>
      </c>
      <c r="X359" s="39"/>
      <c r="Y359" s="58"/>
      <c r="Z359" s="35">
        <f t="shared" si="31"/>
        <v>0</v>
      </c>
      <c r="AA359" s="34"/>
      <c r="AB359" s="40"/>
      <c r="AC359" s="35">
        <f t="shared" si="32"/>
        <v>0</v>
      </c>
      <c r="AD359" s="35">
        <f t="shared" si="35"/>
        <v>0</v>
      </c>
      <c r="AE359" s="54"/>
      <c r="AF359" s="40"/>
      <c r="AG359" s="37"/>
      <c r="AH359" s="35">
        <f t="shared" si="33"/>
        <v>0</v>
      </c>
      <c r="AI359" s="34"/>
      <c r="AJ359" s="34"/>
      <c r="AK359" s="34"/>
      <c r="AL359" s="34"/>
      <c r="AM359" s="34"/>
      <c r="AN359" s="34"/>
      <c r="AO359" s="34"/>
      <c r="AP359" s="34"/>
      <c r="AQ359" s="34"/>
      <c r="AR359" s="34"/>
      <c r="AS359" s="34"/>
      <c r="AT359" s="34"/>
      <c r="AU359" s="56" t="str">
        <f>IFERROR(VLOOKUP('Tài sản cố định'!AT359,'Danh mục'!$U$2:$V$500,2,0),"")</f>
        <v/>
      </c>
      <c r="AV359" s="34"/>
      <c r="AW359" s="34"/>
      <c r="AX359" s="50"/>
      <c r="AY359" s="50"/>
    </row>
    <row r="360" spans="1:51" s="36" customFormat="1" ht="15.75">
      <c r="A360" s="34"/>
      <c r="B360" s="57" t="str">
        <f>IF(ISBLANK(A360),"",VLOOKUP(A360,'Danh mục'!$A$2:$D$1046,2,0))</f>
        <v/>
      </c>
      <c r="C360" s="34"/>
      <c r="D360" s="34"/>
      <c r="E360" s="50"/>
      <c r="F360" s="34"/>
      <c r="G360" s="34"/>
      <c r="H360" s="34"/>
      <c r="I360" s="34"/>
      <c r="J360" s="34"/>
      <c r="K360" s="34"/>
      <c r="L360" s="34"/>
      <c r="M360" s="34"/>
      <c r="N360" s="58"/>
      <c r="O360" s="58"/>
      <c r="P360" s="58"/>
      <c r="Q360" s="58"/>
      <c r="R360" s="50"/>
      <c r="S360" s="50"/>
      <c r="T360" s="60" t="str">
        <f>IF(ISBLANK(A360),".00",VLOOKUP(A360,'Danh mục'!$A$2:$D$1046,3,0))</f>
        <v>.00</v>
      </c>
      <c r="U360" s="60" t="str">
        <f>IF(ISBLANK(A360),".00",VLOOKUP(A360,'Danh mục'!$A$2:$D$1046,4,0))</f>
        <v>.00</v>
      </c>
      <c r="V360" s="35">
        <f t="shared" si="30"/>
        <v>0</v>
      </c>
      <c r="W360" s="38">
        <f t="shared" si="34"/>
        <v>0</v>
      </c>
      <c r="X360" s="39"/>
      <c r="Y360" s="58"/>
      <c r="Z360" s="35">
        <f t="shared" si="31"/>
        <v>0</v>
      </c>
      <c r="AA360" s="34"/>
      <c r="AB360" s="40"/>
      <c r="AC360" s="35">
        <f t="shared" si="32"/>
        <v>0</v>
      </c>
      <c r="AD360" s="35">
        <f t="shared" si="35"/>
        <v>0</v>
      </c>
      <c r="AE360" s="54"/>
      <c r="AF360" s="40"/>
      <c r="AG360" s="37"/>
      <c r="AH360" s="35">
        <f t="shared" si="33"/>
        <v>0</v>
      </c>
      <c r="AI360" s="34"/>
      <c r="AJ360" s="34"/>
      <c r="AK360" s="34"/>
      <c r="AL360" s="34"/>
      <c r="AM360" s="34"/>
      <c r="AN360" s="34"/>
      <c r="AO360" s="34"/>
      <c r="AP360" s="34"/>
      <c r="AQ360" s="34"/>
      <c r="AR360" s="34"/>
      <c r="AS360" s="34"/>
      <c r="AT360" s="34"/>
      <c r="AU360" s="56" t="str">
        <f>IFERROR(VLOOKUP('Tài sản cố định'!AT360,'Danh mục'!$U$2:$V$500,2,0),"")</f>
        <v/>
      </c>
      <c r="AV360" s="34"/>
      <c r="AW360" s="34"/>
      <c r="AX360" s="50"/>
      <c r="AY360" s="50"/>
    </row>
    <row r="361" spans="1:51" s="36" customFormat="1" ht="15.75">
      <c r="A361" s="34"/>
      <c r="B361" s="57" t="str">
        <f>IF(ISBLANK(A361),"",VLOOKUP(A361,'Danh mục'!$A$2:$D$1046,2,0))</f>
        <v/>
      </c>
      <c r="C361" s="34"/>
      <c r="D361" s="34"/>
      <c r="E361" s="50"/>
      <c r="F361" s="34"/>
      <c r="G361" s="34"/>
      <c r="H361" s="34"/>
      <c r="I361" s="34"/>
      <c r="J361" s="34"/>
      <c r="K361" s="34"/>
      <c r="L361" s="34"/>
      <c r="M361" s="34"/>
      <c r="N361" s="58"/>
      <c r="O361" s="58"/>
      <c r="P361" s="58"/>
      <c r="Q361" s="58"/>
      <c r="R361" s="50"/>
      <c r="S361" s="50"/>
      <c r="T361" s="60" t="str">
        <f>IF(ISBLANK(A361),".00",VLOOKUP(A361,'Danh mục'!$A$2:$D$1046,3,0))</f>
        <v>.00</v>
      </c>
      <c r="U361" s="60" t="str">
        <f>IF(ISBLANK(A361),".00",VLOOKUP(A361,'Danh mục'!$A$2:$D$1046,4,0))</f>
        <v>.00</v>
      </c>
      <c r="V361" s="35">
        <f t="shared" si="30"/>
        <v>0</v>
      </c>
      <c r="W361" s="38">
        <f t="shared" si="34"/>
        <v>0</v>
      </c>
      <c r="X361" s="39"/>
      <c r="Y361" s="58"/>
      <c r="Z361" s="35">
        <f t="shared" si="31"/>
        <v>0</v>
      </c>
      <c r="AA361" s="34"/>
      <c r="AB361" s="40"/>
      <c r="AC361" s="35">
        <f t="shared" si="32"/>
        <v>0</v>
      </c>
      <c r="AD361" s="35">
        <f t="shared" si="35"/>
        <v>0</v>
      </c>
      <c r="AE361" s="54"/>
      <c r="AF361" s="40"/>
      <c r="AG361" s="37"/>
      <c r="AH361" s="35">
        <f t="shared" si="33"/>
        <v>0</v>
      </c>
      <c r="AI361" s="34"/>
      <c r="AJ361" s="34"/>
      <c r="AK361" s="34"/>
      <c r="AL361" s="34"/>
      <c r="AM361" s="34"/>
      <c r="AN361" s="34"/>
      <c r="AO361" s="34"/>
      <c r="AP361" s="34"/>
      <c r="AQ361" s="34"/>
      <c r="AR361" s="34"/>
      <c r="AS361" s="34"/>
      <c r="AT361" s="34"/>
      <c r="AU361" s="56" t="str">
        <f>IFERROR(VLOOKUP('Tài sản cố định'!AT361,'Danh mục'!$U$2:$V$500,2,0),"")</f>
        <v/>
      </c>
      <c r="AV361" s="34"/>
      <c r="AW361" s="34"/>
      <c r="AX361" s="50"/>
      <c r="AY361" s="50"/>
    </row>
    <row r="362" spans="1:51" s="36" customFormat="1" ht="15.75">
      <c r="A362" s="34"/>
      <c r="B362" s="57" t="str">
        <f>IF(ISBLANK(A362),"",VLOOKUP(A362,'Danh mục'!$A$2:$D$1046,2,0))</f>
        <v/>
      </c>
      <c r="C362" s="34"/>
      <c r="D362" s="34"/>
      <c r="E362" s="50"/>
      <c r="F362" s="34"/>
      <c r="G362" s="34"/>
      <c r="H362" s="34"/>
      <c r="I362" s="34"/>
      <c r="J362" s="34"/>
      <c r="K362" s="34"/>
      <c r="L362" s="34"/>
      <c r="M362" s="34"/>
      <c r="N362" s="58"/>
      <c r="O362" s="58"/>
      <c r="P362" s="58"/>
      <c r="Q362" s="58"/>
      <c r="R362" s="50"/>
      <c r="S362" s="50"/>
      <c r="T362" s="60" t="str">
        <f>IF(ISBLANK(A362),".00",VLOOKUP(A362,'Danh mục'!$A$2:$D$1046,3,0))</f>
        <v>.00</v>
      </c>
      <c r="U362" s="60" t="str">
        <f>IF(ISBLANK(A362),".00",VLOOKUP(A362,'Danh mục'!$A$2:$D$1046,4,0))</f>
        <v>.00</v>
      </c>
      <c r="V362" s="35">
        <f t="shared" si="30"/>
        <v>0</v>
      </c>
      <c r="W362" s="38">
        <f t="shared" si="34"/>
        <v>0</v>
      </c>
      <c r="X362" s="39"/>
      <c r="Y362" s="58"/>
      <c r="Z362" s="35">
        <f t="shared" si="31"/>
        <v>0</v>
      </c>
      <c r="AA362" s="34"/>
      <c r="AB362" s="40"/>
      <c r="AC362" s="35">
        <f t="shared" si="32"/>
        <v>0</v>
      </c>
      <c r="AD362" s="35">
        <f t="shared" si="35"/>
        <v>0</v>
      </c>
      <c r="AE362" s="54"/>
      <c r="AF362" s="40"/>
      <c r="AG362" s="37"/>
      <c r="AH362" s="35">
        <f t="shared" si="33"/>
        <v>0</v>
      </c>
      <c r="AI362" s="34"/>
      <c r="AJ362" s="34"/>
      <c r="AK362" s="34"/>
      <c r="AL362" s="34"/>
      <c r="AM362" s="34"/>
      <c r="AN362" s="34"/>
      <c r="AO362" s="34"/>
      <c r="AP362" s="34"/>
      <c r="AQ362" s="34"/>
      <c r="AR362" s="34"/>
      <c r="AS362" s="34"/>
      <c r="AT362" s="34"/>
      <c r="AU362" s="56" t="str">
        <f>IFERROR(VLOOKUP('Tài sản cố định'!AT362,'Danh mục'!$U$2:$V$500,2,0),"")</f>
        <v/>
      </c>
      <c r="AV362" s="34"/>
      <c r="AW362" s="34"/>
      <c r="AX362" s="50"/>
      <c r="AY362" s="50"/>
    </row>
    <row r="363" spans="1:51" s="36" customFormat="1" ht="15.75">
      <c r="A363" s="34"/>
      <c r="B363" s="57" t="str">
        <f>IF(ISBLANK(A363),"",VLOOKUP(A363,'Danh mục'!$A$2:$D$1046,2,0))</f>
        <v/>
      </c>
      <c r="C363" s="34"/>
      <c r="D363" s="34"/>
      <c r="E363" s="50"/>
      <c r="F363" s="34"/>
      <c r="G363" s="34"/>
      <c r="H363" s="34"/>
      <c r="I363" s="34"/>
      <c r="J363" s="34"/>
      <c r="K363" s="34"/>
      <c r="L363" s="34"/>
      <c r="M363" s="34"/>
      <c r="N363" s="58"/>
      <c r="O363" s="58"/>
      <c r="P363" s="58"/>
      <c r="Q363" s="58"/>
      <c r="R363" s="50"/>
      <c r="S363" s="50"/>
      <c r="T363" s="60" t="str">
        <f>IF(ISBLANK(A363),".00",VLOOKUP(A363,'Danh mục'!$A$2:$D$1046,3,0))</f>
        <v>.00</v>
      </c>
      <c r="U363" s="60" t="str">
        <f>IF(ISBLANK(A363),".00",VLOOKUP(A363,'Danh mục'!$A$2:$D$1046,4,0))</f>
        <v>.00</v>
      </c>
      <c r="V363" s="35">
        <f t="shared" si="30"/>
        <v>0</v>
      </c>
      <c r="W363" s="38">
        <f t="shared" si="34"/>
        <v>0</v>
      </c>
      <c r="X363" s="39"/>
      <c r="Y363" s="58"/>
      <c r="Z363" s="35">
        <f t="shared" si="31"/>
        <v>0</v>
      </c>
      <c r="AA363" s="34"/>
      <c r="AB363" s="40"/>
      <c r="AC363" s="35">
        <f t="shared" si="32"/>
        <v>0</v>
      </c>
      <c r="AD363" s="35">
        <f t="shared" si="35"/>
        <v>0</v>
      </c>
      <c r="AE363" s="54"/>
      <c r="AF363" s="40"/>
      <c r="AG363" s="37"/>
      <c r="AH363" s="35">
        <f t="shared" si="33"/>
        <v>0</v>
      </c>
      <c r="AI363" s="34"/>
      <c r="AJ363" s="34"/>
      <c r="AK363" s="34"/>
      <c r="AL363" s="34"/>
      <c r="AM363" s="34"/>
      <c r="AN363" s="34"/>
      <c r="AO363" s="34"/>
      <c r="AP363" s="34"/>
      <c r="AQ363" s="34"/>
      <c r="AR363" s="34"/>
      <c r="AS363" s="34"/>
      <c r="AT363" s="34"/>
      <c r="AU363" s="56" t="str">
        <f>IFERROR(VLOOKUP('Tài sản cố định'!AT363,'Danh mục'!$U$2:$V$500,2,0),"")</f>
        <v/>
      </c>
      <c r="AV363" s="34"/>
      <c r="AW363" s="34"/>
      <c r="AX363" s="50"/>
      <c r="AY363" s="50"/>
    </row>
    <row r="364" spans="1:51" s="36" customFormat="1" ht="15.75">
      <c r="A364" s="34"/>
      <c r="B364" s="57" t="str">
        <f>IF(ISBLANK(A364),"",VLOOKUP(A364,'Danh mục'!$A$2:$D$1046,2,0))</f>
        <v/>
      </c>
      <c r="C364" s="34"/>
      <c r="D364" s="34"/>
      <c r="E364" s="50"/>
      <c r="F364" s="34"/>
      <c r="G364" s="34"/>
      <c r="H364" s="34"/>
      <c r="I364" s="34"/>
      <c r="J364" s="34"/>
      <c r="K364" s="34"/>
      <c r="L364" s="34"/>
      <c r="M364" s="34"/>
      <c r="N364" s="58"/>
      <c r="O364" s="58"/>
      <c r="P364" s="58"/>
      <c r="Q364" s="58"/>
      <c r="R364" s="50"/>
      <c r="S364" s="50"/>
      <c r="T364" s="60" t="str">
        <f>IF(ISBLANK(A364),".00",VLOOKUP(A364,'Danh mục'!$A$2:$D$1046,3,0))</f>
        <v>.00</v>
      </c>
      <c r="U364" s="60" t="str">
        <f>IF(ISBLANK(A364),".00",VLOOKUP(A364,'Danh mục'!$A$2:$D$1046,4,0))</f>
        <v>.00</v>
      </c>
      <c r="V364" s="35">
        <f t="shared" si="30"/>
        <v>0</v>
      </c>
      <c r="W364" s="38">
        <f t="shared" si="34"/>
        <v>0</v>
      </c>
      <c r="X364" s="39"/>
      <c r="Y364" s="58"/>
      <c r="Z364" s="35">
        <f t="shared" si="31"/>
        <v>0</v>
      </c>
      <c r="AA364" s="34"/>
      <c r="AB364" s="40"/>
      <c r="AC364" s="35">
        <f t="shared" si="32"/>
        <v>0</v>
      </c>
      <c r="AD364" s="35">
        <f t="shared" si="35"/>
        <v>0</v>
      </c>
      <c r="AE364" s="54"/>
      <c r="AF364" s="40"/>
      <c r="AG364" s="37"/>
      <c r="AH364" s="35">
        <f t="shared" si="33"/>
        <v>0</v>
      </c>
      <c r="AI364" s="34"/>
      <c r="AJ364" s="34"/>
      <c r="AK364" s="34"/>
      <c r="AL364" s="34"/>
      <c r="AM364" s="34"/>
      <c r="AN364" s="34"/>
      <c r="AO364" s="34"/>
      <c r="AP364" s="34"/>
      <c r="AQ364" s="34"/>
      <c r="AR364" s="34"/>
      <c r="AS364" s="34"/>
      <c r="AT364" s="34"/>
      <c r="AU364" s="56" t="str">
        <f>IFERROR(VLOOKUP('Tài sản cố định'!AT364,'Danh mục'!$U$2:$V$500,2,0),"")</f>
        <v/>
      </c>
      <c r="AV364" s="34"/>
      <c r="AW364" s="34"/>
      <c r="AX364" s="50"/>
      <c r="AY364" s="50"/>
    </row>
    <row r="365" spans="1:51" s="36" customFormat="1" ht="15.75">
      <c r="A365" s="34"/>
      <c r="B365" s="57" t="str">
        <f>IF(ISBLANK(A365),"",VLOOKUP(A365,'Danh mục'!$A$2:$D$1046,2,0))</f>
        <v/>
      </c>
      <c r="C365" s="34"/>
      <c r="D365" s="34"/>
      <c r="E365" s="50"/>
      <c r="F365" s="34"/>
      <c r="G365" s="34"/>
      <c r="H365" s="34"/>
      <c r="I365" s="34"/>
      <c r="J365" s="34"/>
      <c r="K365" s="34"/>
      <c r="L365" s="34"/>
      <c r="M365" s="34"/>
      <c r="N365" s="58"/>
      <c r="O365" s="58"/>
      <c r="P365" s="58"/>
      <c r="Q365" s="58"/>
      <c r="R365" s="50"/>
      <c r="S365" s="50"/>
      <c r="T365" s="60" t="str">
        <f>IF(ISBLANK(A365),".00",VLOOKUP(A365,'Danh mục'!$A$2:$D$1046,3,0))</f>
        <v>.00</v>
      </c>
      <c r="U365" s="60" t="str">
        <f>IF(ISBLANK(A365),".00",VLOOKUP(A365,'Danh mục'!$A$2:$D$1046,4,0))</f>
        <v>.00</v>
      </c>
      <c r="V365" s="35">
        <f t="shared" si="30"/>
        <v>0</v>
      </c>
      <c r="W365" s="38">
        <f t="shared" si="34"/>
        <v>0</v>
      </c>
      <c r="X365" s="39"/>
      <c r="Y365" s="58"/>
      <c r="Z365" s="35">
        <f t="shared" si="31"/>
        <v>0</v>
      </c>
      <c r="AA365" s="34"/>
      <c r="AB365" s="40"/>
      <c r="AC365" s="35">
        <f t="shared" si="32"/>
        <v>0</v>
      </c>
      <c r="AD365" s="35">
        <f t="shared" si="35"/>
        <v>0</v>
      </c>
      <c r="AE365" s="54"/>
      <c r="AF365" s="40"/>
      <c r="AG365" s="37"/>
      <c r="AH365" s="35">
        <f t="shared" si="33"/>
        <v>0</v>
      </c>
      <c r="AI365" s="34"/>
      <c r="AJ365" s="34"/>
      <c r="AK365" s="34"/>
      <c r="AL365" s="34"/>
      <c r="AM365" s="34"/>
      <c r="AN365" s="34"/>
      <c r="AO365" s="34"/>
      <c r="AP365" s="34"/>
      <c r="AQ365" s="34"/>
      <c r="AR365" s="34"/>
      <c r="AS365" s="34"/>
      <c r="AT365" s="34"/>
      <c r="AU365" s="56" t="str">
        <f>IFERROR(VLOOKUP('Tài sản cố định'!AT365,'Danh mục'!$U$2:$V$500,2,0),"")</f>
        <v/>
      </c>
      <c r="AV365" s="34"/>
      <c r="AW365" s="34"/>
      <c r="AX365" s="50"/>
      <c r="AY365" s="50"/>
    </row>
    <row r="366" spans="1:51" s="36" customFormat="1" ht="15.75">
      <c r="A366" s="34"/>
      <c r="B366" s="57" t="str">
        <f>IF(ISBLANK(A366),"",VLOOKUP(A366,'Danh mục'!$A$2:$D$1046,2,0))</f>
        <v/>
      </c>
      <c r="C366" s="34"/>
      <c r="D366" s="34"/>
      <c r="E366" s="50"/>
      <c r="F366" s="34"/>
      <c r="G366" s="34"/>
      <c r="H366" s="34"/>
      <c r="I366" s="34"/>
      <c r="J366" s="34"/>
      <c r="K366" s="34"/>
      <c r="L366" s="34"/>
      <c r="M366" s="34"/>
      <c r="N366" s="58"/>
      <c r="O366" s="58"/>
      <c r="P366" s="58"/>
      <c r="Q366" s="58"/>
      <c r="R366" s="50"/>
      <c r="S366" s="50"/>
      <c r="T366" s="60" t="str">
        <f>IF(ISBLANK(A366),".00",VLOOKUP(A366,'Danh mục'!$A$2:$D$1046,3,0))</f>
        <v>.00</v>
      </c>
      <c r="U366" s="60" t="str">
        <f>IF(ISBLANK(A366),".00",VLOOKUP(A366,'Danh mục'!$A$2:$D$1046,4,0))</f>
        <v>.00</v>
      </c>
      <c r="V366" s="35">
        <f t="shared" si="30"/>
        <v>0</v>
      </c>
      <c r="W366" s="38">
        <f t="shared" si="34"/>
        <v>0</v>
      </c>
      <c r="X366" s="39"/>
      <c r="Y366" s="58"/>
      <c r="Z366" s="35">
        <f t="shared" si="31"/>
        <v>0</v>
      </c>
      <c r="AA366" s="34"/>
      <c r="AB366" s="40"/>
      <c r="AC366" s="35">
        <f t="shared" si="32"/>
        <v>0</v>
      </c>
      <c r="AD366" s="35">
        <f t="shared" si="35"/>
        <v>0</v>
      </c>
      <c r="AE366" s="54"/>
      <c r="AF366" s="40"/>
      <c r="AG366" s="37"/>
      <c r="AH366" s="35">
        <f t="shared" si="33"/>
        <v>0</v>
      </c>
      <c r="AI366" s="34"/>
      <c r="AJ366" s="34"/>
      <c r="AK366" s="34"/>
      <c r="AL366" s="34"/>
      <c r="AM366" s="34"/>
      <c r="AN366" s="34"/>
      <c r="AO366" s="34"/>
      <c r="AP366" s="34"/>
      <c r="AQ366" s="34"/>
      <c r="AR366" s="34"/>
      <c r="AS366" s="34"/>
      <c r="AT366" s="34"/>
      <c r="AU366" s="56" t="str">
        <f>IFERROR(VLOOKUP('Tài sản cố định'!AT366,'Danh mục'!$U$2:$V$500,2,0),"")</f>
        <v/>
      </c>
      <c r="AV366" s="34"/>
      <c r="AW366" s="34"/>
      <c r="AX366" s="50"/>
      <c r="AY366" s="50"/>
    </row>
    <row r="367" spans="1:51" s="36" customFormat="1" ht="15.75">
      <c r="A367" s="34"/>
      <c r="B367" s="57" t="str">
        <f>IF(ISBLANK(A367),"",VLOOKUP(A367,'Danh mục'!$A$2:$D$1046,2,0))</f>
        <v/>
      </c>
      <c r="C367" s="34"/>
      <c r="D367" s="34"/>
      <c r="E367" s="50"/>
      <c r="F367" s="34"/>
      <c r="G367" s="34"/>
      <c r="H367" s="34"/>
      <c r="I367" s="34"/>
      <c r="J367" s="34"/>
      <c r="K367" s="34"/>
      <c r="L367" s="34"/>
      <c r="M367" s="34"/>
      <c r="N367" s="58"/>
      <c r="O367" s="58"/>
      <c r="P367" s="58"/>
      <c r="Q367" s="58"/>
      <c r="R367" s="50"/>
      <c r="S367" s="50"/>
      <c r="T367" s="60" t="str">
        <f>IF(ISBLANK(A367),".00",VLOOKUP(A367,'Danh mục'!$A$2:$D$1046,3,0))</f>
        <v>.00</v>
      </c>
      <c r="U367" s="60" t="str">
        <f>IF(ISBLANK(A367),".00",VLOOKUP(A367,'Danh mục'!$A$2:$D$1046,4,0))</f>
        <v>.00</v>
      </c>
      <c r="V367" s="35">
        <f t="shared" si="30"/>
        <v>0</v>
      </c>
      <c r="W367" s="38">
        <f t="shared" si="34"/>
        <v>0</v>
      </c>
      <c r="X367" s="39"/>
      <c r="Y367" s="58"/>
      <c r="Z367" s="35">
        <f t="shared" si="31"/>
        <v>0</v>
      </c>
      <c r="AA367" s="34"/>
      <c r="AB367" s="40"/>
      <c r="AC367" s="35">
        <f t="shared" si="32"/>
        <v>0</v>
      </c>
      <c r="AD367" s="35">
        <f t="shared" si="35"/>
        <v>0</v>
      </c>
      <c r="AE367" s="54"/>
      <c r="AF367" s="40"/>
      <c r="AG367" s="37"/>
      <c r="AH367" s="35">
        <f t="shared" si="33"/>
        <v>0</v>
      </c>
      <c r="AI367" s="34"/>
      <c r="AJ367" s="34"/>
      <c r="AK367" s="34"/>
      <c r="AL367" s="34"/>
      <c r="AM367" s="34"/>
      <c r="AN367" s="34"/>
      <c r="AO367" s="34"/>
      <c r="AP367" s="34"/>
      <c r="AQ367" s="34"/>
      <c r="AR367" s="34"/>
      <c r="AS367" s="34"/>
      <c r="AT367" s="34"/>
      <c r="AU367" s="56" t="str">
        <f>IFERROR(VLOOKUP('Tài sản cố định'!AT367,'Danh mục'!$U$2:$V$500,2,0),"")</f>
        <v/>
      </c>
      <c r="AV367" s="34"/>
      <c r="AW367" s="34"/>
      <c r="AX367" s="50"/>
      <c r="AY367" s="50"/>
    </row>
    <row r="368" spans="1:51" s="36" customFormat="1" ht="15.75">
      <c r="A368" s="34"/>
      <c r="B368" s="57" t="str">
        <f>IF(ISBLANK(A368),"",VLOOKUP(A368,'Danh mục'!$A$2:$D$1046,2,0))</f>
        <v/>
      </c>
      <c r="C368" s="34"/>
      <c r="D368" s="34"/>
      <c r="E368" s="50"/>
      <c r="F368" s="34"/>
      <c r="G368" s="34"/>
      <c r="H368" s="34"/>
      <c r="I368" s="34"/>
      <c r="J368" s="34"/>
      <c r="K368" s="34"/>
      <c r="L368" s="34"/>
      <c r="M368" s="34"/>
      <c r="N368" s="58"/>
      <c r="O368" s="58"/>
      <c r="P368" s="58"/>
      <c r="Q368" s="58"/>
      <c r="R368" s="50"/>
      <c r="S368" s="50"/>
      <c r="T368" s="60" t="str">
        <f>IF(ISBLANK(A368),".00",VLOOKUP(A368,'Danh mục'!$A$2:$D$1046,3,0))</f>
        <v>.00</v>
      </c>
      <c r="U368" s="60" t="str">
        <f>IF(ISBLANK(A368),".00",VLOOKUP(A368,'Danh mục'!$A$2:$D$1046,4,0))</f>
        <v>.00</v>
      </c>
      <c r="V368" s="35">
        <f t="shared" si="30"/>
        <v>0</v>
      </c>
      <c r="W368" s="38">
        <f t="shared" si="34"/>
        <v>0</v>
      </c>
      <c r="X368" s="39"/>
      <c r="Y368" s="58"/>
      <c r="Z368" s="35">
        <f t="shared" si="31"/>
        <v>0</v>
      </c>
      <c r="AA368" s="34"/>
      <c r="AB368" s="40"/>
      <c r="AC368" s="35">
        <f t="shared" si="32"/>
        <v>0</v>
      </c>
      <c r="AD368" s="35">
        <f t="shared" si="35"/>
        <v>0</v>
      </c>
      <c r="AE368" s="54"/>
      <c r="AF368" s="40"/>
      <c r="AG368" s="37"/>
      <c r="AH368" s="35">
        <f t="shared" si="33"/>
        <v>0</v>
      </c>
      <c r="AI368" s="34"/>
      <c r="AJ368" s="34"/>
      <c r="AK368" s="34"/>
      <c r="AL368" s="34"/>
      <c r="AM368" s="34"/>
      <c r="AN368" s="34"/>
      <c r="AO368" s="34"/>
      <c r="AP368" s="34"/>
      <c r="AQ368" s="34"/>
      <c r="AR368" s="34"/>
      <c r="AS368" s="34"/>
      <c r="AT368" s="34"/>
      <c r="AU368" s="56" t="str">
        <f>IFERROR(VLOOKUP('Tài sản cố định'!AT368,'Danh mục'!$U$2:$V$500,2,0),"")</f>
        <v/>
      </c>
      <c r="AV368" s="34"/>
      <c r="AW368" s="34"/>
      <c r="AX368" s="50"/>
      <c r="AY368" s="50"/>
    </row>
    <row r="369" spans="1:51" s="36" customFormat="1" ht="15.75">
      <c r="A369" s="34"/>
      <c r="B369" s="57" t="str">
        <f>IF(ISBLANK(A369),"",VLOOKUP(A369,'Danh mục'!$A$2:$D$1046,2,0))</f>
        <v/>
      </c>
      <c r="C369" s="34"/>
      <c r="D369" s="34"/>
      <c r="E369" s="50"/>
      <c r="F369" s="34"/>
      <c r="G369" s="34"/>
      <c r="H369" s="34"/>
      <c r="I369" s="34"/>
      <c r="J369" s="34"/>
      <c r="K369" s="34"/>
      <c r="L369" s="34"/>
      <c r="M369" s="34"/>
      <c r="N369" s="58"/>
      <c r="O369" s="58"/>
      <c r="P369" s="58"/>
      <c r="Q369" s="58"/>
      <c r="R369" s="50"/>
      <c r="S369" s="50"/>
      <c r="T369" s="60" t="str">
        <f>IF(ISBLANK(A369),".00",VLOOKUP(A369,'Danh mục'!$A$2:$D$1046,3,0))</f>
        <v>.00</v>
      </c>
      <c r="U369" s="60" t="str">
        <f>IF(ISBLANK(A369),".00",VLOOKUP(A369,'Danh mục'!$A$2:$D$1046,4,0))</f>
        <v>.00</v>
      </c>
      <c r="V369" s="35">
        <f t="shared" si="30"/>
        <v>0</v>
      </c>
      <c r="W369" s="38">
        <f t="shared" si="34"/>
        <v>0</v>
      </c>
      <c r="X369" s="39"/>
      <c r="Y369" s="58"/>
      <c r="Z369" s="35">
        <f t="shared" si="31"/>
        <v>0</v>
      </c>
      <c r="AA369" s="34"/>
      <c r="AB369" s="40"/>
      <c r="AC369" s="35">
        <f t="shared" si="32"/>
        <v>0</v>
      </c>
      <c r="AD369" s="35">
        <f t="shared" si="35"/>
        <v>0</v>
      </c>
      <c r="AE369" s="54"/>
      <c r="AF369" s="40"/>
      <c r="AG369" s="37"/>
      <c r="AH369" s="35">
        <f t="shared" si="33"/>
        <v>0</v>
      </c>
      <c r="AI369" s="34"/>
      <c r="AJ369" s="34"/>
      <c r="AK369" s="34"/>
      <c r="AL369" s="34"/>
      <c r="AM369" s="34"/>
      <c r="AN369" s="34"/>
      <c r="AO369" s="34"/>
      <c r="AP369" s="34"/>
      <c r="AQ369" s="34"/>
      <c r="AR369" s="34"/>
      <c r="AS369" s="34"/>
      <c r="AT369" s="34"/>
      <c r="AU369" s="56" t="str">
        <f>IFERROR(VLOOKUP('Tài sản cố định'!AT369,'Danh mục'!$U$2:$V$500,2,0),"")</f>
        <v/>
      </c>
      <c r="AV369" s="34"/>
      <c r="AW369" s="34"/>
      <c r="AX369" s="50"/>
      <c r="AY369" s="50"/>
    </row>
    <row r="370" spans="1:51" s="36" customFormat="1" ht="15.75">
      <c r="A370" s="34"/>
      <c r="B370" s="57" t="str">
        <f>IF(ISBLANK(A370),"",VLOOKUP(A370,'Danh mục'!$A$2:$D$1046,2,0))</f>
        <v/>
      </c>
      <c r="C370" s="34"/>
      <c r="D370" s="34"/>
      <c r="E370" s="50"/>
      <c r="F370" s="34"/>
      <c r="G370" s="34"/>
      <c r="H370" s="34"/>
      <c r="I370" s="34"/>
      <c r="J370" s="34"/>
      <c r="K370" s="34"/>
      <c r="L370" s="34"/>
      <c r="M370" s="34"/>
      <c r="N370" s="58"/>
      <c r="O370" s="58"/>
      <c r="P370" s="58"/>
      <c r="Q370" s="58"/>
      <c r="R370" s="50"/>
      <c r="S370" s="50"/>
      <c r="T370" s="60" t="str">
        <f>IF(ISBLANK(A370),".00",VLOOKUP(A370,'Danh mục'!$A$2:$D$1046,3,0))</f>
        <v>.00</v>
      </c>
      <c r="U370" s="60" t="str">
        <f>IF(ISBLANK(A370),".00",VLOOKUP(A370,'Danh mục'!$A$2:$D$1046,4,0))</f>
        <v>.00</v>
      </c>
      <c r="V370" s="35">
        <f t="shared" si="30"/>
        <v>0</v>
      </c>
      <c r="W370" s="38">
        <f t="shared" si="34"/>
        <v>0</v>
      </c>
      <c r="X370" s="39"/>
      <c r="Y370" s="58"/>
      <c r="Z370" s="35">
        <f t="shared" si="31"/>
        <v>0</v>
      </c>
      <c r="AA370" s="34"/>
      <c r="AB370" s="40"/>
      <c r="AC370" s="35">
        <f t="shared" si="32"/>
        <v>0</v>
      </c>
      <c r="AD370" s="35">
        <f t="shared" si="35"/>
        <v>0</v>
      </c>
      <c r="AE370" s="54"/>
      <c r="AF370" s="40"/>
      <c r="AG370" s="37"/>
      <c r="AH370" s="35">
        <f t="shared" si="33"/>
        <v>0</v>
      </c>
      <c r="AI370" s="34"/>
      <c r="AJ370" s="34"/>
      <c r="AK370" s="34"/>
      <c r="AL370" s="34"/>
      <c r="AM370" s="34"/>
      <c r="AN370" s="34"/>
      <c r="AO370" s="34"/>
      <c r="AP370" s="34"/>
      <c r="AQ370" s="34"/>
      <c r="AR370" s="34"/>
      <c r="AS370" s="34"/>
      <c r="AT370" s="34"/>
      <c r="AU370" s="56" t="str">
        <f>IFERROR(VLOOKUP('Tài sản cố định'!AT370,'Danh mục'!$U$2:$V$500,2,0),"")</f>
        <v/>
      </c>
      <c r="AV370" s="34"/>
      <c r="AW370" s="34"/>
      <c r="AX370" s="50"/>
      <c r="AY370" s="50"/>
    </row>
    <row r="371" spans="1:51" s="36" customFormat="1" ht="15.75">
      <c r="A371" s="34"/>
      <c r="B371" s="57" t="str">
        <f>IF(ISBLANK(A371),"",VLOOKUP(A371,'Danh mục'!$A$2:$D$1046,2,0))</f>
        <v/>
      </c>
      <c r="C371" s="34"/>
      <c r="D371" s="34"/>
      <c r="E371" s="50"/>
      <c r="F371" s="34"/>
      <c r="G371" s="34"/>
      <c r="H371" s="34"/>
      <c r="I371" s="34"/>
      <c r="J371" s="34"/>
      <c r="K371" s="34"/>
      <c r="L371" s="34"/>
      <c r="M371" s="34"/>
      <c r="N371" s="58"/>
      <c r="O371" s="58"/>
      <c r="P371" s="58"/>
      <c r="Q371" s="58"/>
      <c r="R371" s="50"/>
      <c r="S371" s="50"/>
      <c r="T371" s="60" t="str">
        <f>IF(ISBLANK(A371),".00",VLOOKUP(A371,'Danh mục'!$A$2:$D$1046,3,0))</f>
        <v>.00</v>
      </c>
      <c r="U371" s="60" t="str">
        <f>IF(ISBLANK(A371),".00",VLOOKUP(A371,'Danh mục'!$A$2:$D$1046,4,0))</f>
        <v>.00</v>
      </c>
      <c r="V371" s="35">
        <f t="shared" si="30"/>
        <v>0</v>
      </c>
      <c r="W371" s="38">
        <f t="shared" si="34"/>
        <v>0</v>
      </c>
      <c r="X371" s="39"/>
      <c r="Y371" s="58"/>
      <c r="Z371" s="35">
        <f t="shared" si="31"/>
        <v>0</v>
      </c>
      <c r="AA371" s="34"/>
      <c r="AB371" s="40"/>
      <c r="AC371" s="35">
        <f t="shared" si="32"/>
        <v>0</v>
      </c>
      <c r="AD371" s="35">
        <f t="shared" si="35"/>
        <v>0</v>
      </c>
      <c r="AE371" s="54"/>
      <c r="AF371" s="40"/>
      <c r="AG371" s="37"/>
      <c r="AH371" s="35">
        <f t="shared" si="33"/>
        <v>0</v>
      </c>
      <c r="AI371" s="34"/>
      <c r="AJ371" s="34"/>
      <c r="AK371" s="34"/>
      <c r="AL371" s="34"/>
      <c r="AM371" s="34"/>
      <c r="AN371" s="34"/>
      <c r="AO371" s="34"/>
      <c r="AP371" s="34"/>
      <c r="AQ371" s="34"/>
      <c r="AR371" s="34"/>
      <c r="AS371" s="34"/>
      <c r="AT371" s="34"/>
      <c r="AU371" s="56" t="str">
        <f>IFERROR(VLOOKUP('Tài sản cố định'!AT371,'Danh mục'!$U$2:$V$500,2,0),"")</f>
        <v/>
      </c>
      <c r="AV371" s="34"/>
      <c r="AW371" s="34"/>
      <c r="AX371" s="50"/>
      <c r="AY371" s="50"/>
    </row>
    <row r="372" spans="1:51" s="36" customFormat="1" ht="15.75">
      <c r="A372" s="34"/>
      <c r="B372" s="57" t="str">
        <f>IF(ISBLANK(A372),"",VLOOKUP(A372,'Danh mục'!$A$2:$D$1046,2,0))</f>
        <v/>
      </c>
      <c r="C372" s="34"/>
      <c r="D372" s="34"/>
      <c r="E372" s="50"/>
      <c r="F372" s="34"/>
      <c r="G372" s="34"/>
      <c r="H372" s="34"/>
      <c r="I372" s="34"/>
      <c r="J372" s="34"/>
      <c r="K372" s="34"/>
      <c r="L372" s="34"/>
      <c r="M372" s="34"/>
      <c r="N372" s="58"/>
      <c r="O372" s="58"/>
      <c r="P372" s="58"/>
      <c r="Q372" s="58"/>
      <c r="R372" s="50"/>
      <c r="S372" s="50"/>
      <c r="T372" s="60" t="str">
        <f>IF(ISBLANK(A372),".00",VLOOKUP(A372,'Danh mục'!$A$2:$D$1046,3,0))</f>
        <v>.00</v>
      </c>
      <c r="U372" s="60" t="str">
        <f>IF(ISBLANK(A372),".00",VLOOKUP(A372,'Danh mục'!$A$2:$D$1046,4,0))</f>
        <v>.00</v>
      </c>
      <c r="V372" s="35">
        <f t="shared" si="30"/>
        <v>0</v>
      </c>
      <c r="W372" s="38">
        <f t="shared" si="34"/>
        <v>0</v>
      </c>
      <c r="X372" s="39"/>
      <c r="Y372" s="58"/>
      <c r="Z372" s="35">
        <f t="shared" si="31"/>
        <v>0</v>
      </c>
      <c r="AA372" s="34"/>
      <c r="AB372" s="40"/>
      <c r="AC372" s="35">
        <f t="shared" si="32"/>
        <v>0</v>
      </c>
      <c r="AD372" s="35">
        <f t="shared" si="35"/>
        <v>0</v>
      </c>
      <c r="AE372" s="54"/>
      <c r="AF372" s="40"/>
      <c r="AG372" s="37"/>
      <c r="AH372" s="35">
        <f t="shared" si="33"/>
        <v>0</v>
      </c>
      <c r="AI372" s="34"/>
      <c r="AJ372" s="34"/>
      <c r="AK372" s="34"/>
      <c r="AL372" s="34"/>
      <c r="AM372" s="34"/>
      <c r="AN372" s="34"/>
      <c r="AO372" s="34"/>
      <c r="AP372" s="34"/>
      <c r="AQ372" s="34"/>
      <c r="AR372" s="34"/>
      <c r="AS372" s="34"/>
      <c r="AT372" s="34"/>
      <c r="AU372" s="56" t="str">
        <f>IFERROR(VLOOKUP('Tài sản cố định'!AT372,'Danh mục'!$U$2:$V$500,2,0),"")</f>
        <v/>
      </c>
      <c r="AV372" s="34"/>
      <c r="AW372" s="34"/>
      <c r="AX372" s="50"/>
      <c r="AY372" s="50"/>
    </row>
    <row r="373" spans="1:51" s="36" customFormat="1" ht="15.75">
      <c r="A373" s="34"/>
      <c r="B373" s="57" t="str">
        <f>IF(ISBLANK(A373),"",VLOOKUP(A373,'Danh mục'!$A$2:$D$1046,2,0))</f>
        <v/>
      </c>
      <c r="C373" s="34"/>
      <c r="D373" s="34"/>
      <c r="E373" s="50"/>
      <c r="F373" s="34"/>
      <c r="G373" s="34"/>
      <c r="H373" s="34"/>
      <c r="I373" s="34"/>
      <c r="J373" s="34"/>
      <c r="K373" s="34"/>
      <c r="L373" s="34"/>
      <c r="M373" s="34"/>
      <c r="N373" s="58"/>
      <c r="O373" s="58"/>
      <c r="P373" s="58"/>
      <c r="Q373" s="58"/>
      <c r="R373" s="50"/>
      <c r="S373" s="50"/>
      <c r="T373" s="60" t="str">
        <f>IF(ISBLANK(A373),".00",VLOOKUP(A373,'Danh mục'!$A$2:$D$1046,3,0))</f>
        <v>.00</v>
      </c>
      <c r="U373" s="60" t="str">
        <f>IF(ISBLANK(A373),".00",VLOOKUP(A373,'Danh mục'!$A$2:$D$1046,4,0))</f>
        <v>.00</v>
      </c>
      <c r="V373" s="35">
        <f t="shared" si="30"/>
        <v>0</v>
      </c>
      <c r="W373" s="38">
        <f t="shared" si="34"/>
        <v>0</v>
      </c>
      <c r="X373" s="39"/>
      <c r="Y373" s="58"/>
      <c r="Z373" s="35">
        <f t="shared" si="31"/>
        <v>0</v>
      </c>
      <c r="AA373" s="34"/>
      <c r="AB373" s="40"/>
      <c r="AC373" s="35">
        <f t="shared" si="32"/>
        <v>0</v>
      </c>
      <c r="AD373" s="35">
        <f t="shared" si="35"/>
        <v>0</v>
      </c>
      <c r="AE373" s="54"/>
      <c r="AF373" s="40"/>
      <c r="AG373" s="37"/>
      <c r="AH373" s="35">
        <f t="shared" si="33"/>
        <v>0</v>
      </c>
      <c r="AI373" s="34"/>
      <c r="AJ373" s="34"/>
      <c r="AK373" s="34"/>
      <c r="AL373" s="34"/>
      <c r="AM373" s="34"/>
      <c r="AN373" s="34"/>
      <c r="AO373" s="34"/>
      <c r="AP373" s="34"/>
      <c r="AQ373" s="34"/>
      <c r="AR373" s="34"/>
      <c r="AS373" s="34"/>
      <c r="AT373" s="34"/>
      <c r="AU373" s="56" t="str">
        <f>IFERROR(VLOOKUP('Tài sản cố định'!AT373,'Danh mục'!$U$2:$V$500,2,0),"")</f>
        <v/>
      </c>
      <c r="AV373" s="34"/>
      <c r="AW373" s="34"/>
      <c r="AX373" s="50"/>
      <c r="AY373" s="50"/>
    </row>
    <row r="374" spans="1:51" s="36" customFormat="1" ht="15.75">
      <c r="A374" s="34"/>
      <c r="B374" s="57" t="str">
        <f>IF(ISBLANK(A374),"",VLOOKUP(A374,'Danh mục'!$A$2:$D$1046,2,0))</f>
        <v/>
      </c>
      <c r="C374" s="34"/>
      <c r="D374" s="34"/>
      <c r="E374" s="50"/>
      <c r="F374" s="34"/>
      <c r="G374" s="34"/>
      <c r="H374" s="34"/>
      <c r="I374" s="34"/>
      <c r="J374" s="34"/>
      <c r="K374" s="34"/>
      <c r="L374" s="34"/>
      <c r="M374" s="34"/>
      <c r="N374" s="58"/>
      <c r="O374" s="58"/>
      <c r="P374" s="58"/>
      <c r="Q374" s="58"/>
      <c r="R374" s="50"/>
      <c r="S374" s="50"/>
      <c r="T374" s="60" t="str">
        <f>IF(ISBLANK(A374),".00",VLOOKUP(A374,'Danh mục'!$A$2:$D$1046,3,0))</f>
        <v>.00</v>
      </c>
      <c r="U374" s="60" t="str">
        <f>IF(ISBLANK(A374),".00",VLOOKUP(A374,'Danh mục'!$A$2:$D$1046,4,0))</f>
        <v>.00</v>
      </c>
      <c r="V374" s="35">
        <f t="shared" si="30"/>
        <v>0</v>
      </c>
      <c r="W374" s="38">
        <f t="shared" si="34"/>
        <v>0</v>
      </c>
      <c r="X374" s="39"/>
      <c r="Y374" s="58"/>
      <c r="Z374" s="35">
        <f t="shared" si="31"/>
        <v>0</v>
      </c>
      <c r="AA374" s="34"/>
      <c r="AB374" s="40"/>
      <c r="AC374" s="35">
        <f t="shared" si="32"/>
        <v>0</v>
      </c>
      <c r="AD374" s="35">
        <f t="shared" si="35"/>
        <v>0</v>
      </c>
      <c r="AE374" s="54"/>
      <c r="AF374" s="40"/>
      <c r="AG374" s="37"/>
      <c r="AH374" s="35">
        <f t="shared" si="33"/>
        <v>0</v>
      </c>
      <c r="AI374" s="34"/>
      <c r="AJ374" s="34"/>
      <c r="AK374" s="34"/>
      <c r="AL374" s="34"/>
      <c r="AM374" s="34"/>
      <c r="AN374" s="34"/>
      <c r="AO374" s="34"/>
      <c r="AP374" s="34"/>
      <c r="AQ374" s="34"/>
      <c r="AR374" s="34"/>
      <c r="AS374" s="34"/>
      <c r="AT374" s="34"/>
      <c r="AU374" s="56" t="str">
        <f>IFERROR(VLOOKUP('Tài sản cố định'!AT374,'Danh mục'!$U$2:$V$500,2,0),"")</f>
        <v/>
      </c>
      <c r="AV374" s="34"/>
      <c r="AW374" s="34"/>
      <c r="AX374" s="50"/>
      <c r="AY374" s="50"/>
    </row>
    <row r="375" spans="1:51" s="36" customFormat="1" ht="15.75">
      <c r="A375" s="34"/>
      <c r="B375" s="57" t="str">
        <f>IF(ISBLANK(A375),"",VLOOKUP(A375,'Danh mục'!$A$2:$D$1046,2,0))</f>
        <v/>
      </c>
      <c r="C375" s="34"/>
      <c r="D375" s="34"/>
      <c r="E375" s="50"/>
      <c r="F375" s="34"/>
      <c r="G375" s="34"/>
      <c r="H375" s="34"/>
      <c r="I375" s="34"/>
      <c r="J375" s="34"/>
      <c r="K375" s="34"/>
      <c r="L375" s="34"/>
      <c r="M375" s="34"/>
      <c r="N375" s="58"/>
      <c r="O375" s="58"/>
      <c r="P375" s="58"/>
      <c r="Q375" s="58"/>
      <c r="R375" s="50"/>
      <c r="S375" s="50"/>
      <c r="T375" s="60" t="str">
        <f>IF(ISBLANK(A375),".00",VLOOKUP(A375,'Danh mục'!$A$2:$D$1046,3,0))</f>
        <v>.00</v>
      </c>
      <c r="U375" s="60" t="str">
        <f>IF(ISBLANK(A375),".00",VLOOKUP(A375,'Danh mục'!$A$2:$D$1046,4,0))</f>
        <v>.00</v>
      </c>
      <c r="V375" s="35">
        <f t="shared" si="30"/>
        <v>0</v>
      </c>
      <c r="W375" s="38">
        <f t="shared" si="34"/>
        <v>0</v>
      </c>
      <c r="X375" s="39"/>
      <c r="Y375" s="58"/>
      <c r="Z375" s="35">
        <f t="shared" si="31"/>
        <v>0</v>
      </c>
      <c r="AA375" s="34"/>
      <c r="AB375" s="40"/>
      <c r="AC375" s="35">
        <f t="shared" si="32"/>
        <v>0</v>
      </c>
      <c r="AD375" s="35">
        <f t="shared" si="35"/>
        <v>0</v>
      </c>
      <c r="AE375" s="54"/>
      <c r="AF375" s="40"/>
      <c r="AG375" s="37"/>
      <c r="AH375" s="35">
        <f t="shared" si="33"/>
        <v>0</v>
      </c>
      <c r="AI375" s="34"/>
      <c r="AJ375" s="34"/>
      <c r="AK375" s="34"/>
      <c r="AL375" s="34"/>
      <c r="AM375" s="34"/>
      <c r="AN375" s="34"/>
      <c r="AO375" s="34"/>
      <c r="AP375" s="34"/>
      <c r="AQ375" s="34"/>
      <c r="AR375" s="34"/>
      <c r="AS375" s="34"/>
      <c r="AT375" s="34"/>
      <c r="AU375" s="56" t="str">
        <f>IFERROR(VLOOKUP('Tài sản cố định'!AT375,'Danh mục'!$U$2:$V$500,2,0),"")</f>
        <v/>
      </c>
      <c r="AV375" s="34"/>
      <c r="AW375" s="34"/>
      <c r="AX375" s="50"/>
      <c r="AY375" s="50"/>
    </row>
    <row r="376" spans="1:51" s="36" customFormat="1" ht="15.75">
      <c r="A376" s="34"/>
      <c r="B376" s="57" t="str">
        <f>IF(ISBLANK(A376),"",VLOOKUP(A376,'Danh mục'!$A$2:$D$1046,2,0))</f>
        <v/>
      </c>
      <c r="C376" s="34"/>
      <c r="D376" s="34"/>
      <c r="E376" s="50"/>
      <c r="F376" s="34"/>
      <c r="G376" s="34"/>
      <c r="H376" s="34"/>
      <c r="I376" s="34"/>
      <c r="J376" s="34"/>
      <c r="K376" s="34"/>
      <c r="L376" s="34"/>
      <c r="M376" s="34"/>
      <c r="N376" s="58"/>
      <c r="O376" s="58"/>
      <c r="P376" s="58"/>
      <c r="Q376" s="58"/>
      <c r="R376" s="50"/>
      <c r="S376" s="50"/>
      <c r="T376" s="60" t="str">
        <f>IF(ISBLANK(A376),".00",VLOOKUP(A376,'Danh mục'!$A$2:$D$1046,3,0))</f>
        <v>.00</v>
      </c>
      <c r="U376" s="60" t="str">
        <f>IF(ISBLANK(A376),".00",VLOOKUP(A376,'Danh mục'!$A$2:$D$1046,4,0))</f>
        <v>.00</v>
      </c>
      <c r="V376" s="35">
        <f t="shared" si="30"/>
        <v>0</v>
      </c>
      <c r="W376" s="38">
        <f t="shared" si="34"/>
        <v>0</v>
      </c>
      <c r="X376" s="39"/>
      <c r="Y376" s="58"/>
      <c r="Z376" s="35">
        <f t="shared" si="31"/>
        <v>0</v>
      </c>
      <c r="AA376" s="34"/>
      <c r="AB376" s="40"/>
      <c r="AC376" s="35">
        <f t="shared" si="32"/>
        <v>0</v>
      </c>
      <c r="AD376" s="35">
        <f t="shared" si="35"/>
        <v>0</v>
      </c>
      <c r="AE376" s="54"/>
      <c r="AF376" s="40"/>
      <c r="AG376" s="37"/>
      <c r="AH376" s="35">
        <f t="shared" si="33"/>
        <v>0</v>
      </c>
      <c r="AI376" s="34"/>
      <c r="AJ376" s="34"/>
      <c r="AK376" s="34"/>
      <c r="AL376" s="34"/>
      <c r="AM376" s="34"/>
      <c r="AN376" s="34"/>
      <c r="AO376" s="34"/>
      <c r="AP376" s="34"/>
      <c r="AQ376" s="34"/>
      <c r="AR376" s="34"/>
      <c r="AS376" s="34"/>
      <c r="AT376" s="34"/>
      <c r="AU376" s="56" t="str">
        <f>IFERROR(VLOOKUP('Tài sản cố định'!AT376,'Danh mục'!$U$2:$V$500,2,0),"")</f>
        <v/>
      </c>
      <c r="AV376" s="34"/>
      <c r="AW376" s="34"/>
      <c r="AX376" s="50"/>
      <c r="AY376" s="50"/>
    </row>
    <row r="377" spans="1:51" s="36" customFormat="1" ht="15.75">
      <c r="A377" s="34"/>
      <c r="B377" s="57" t="str">
        <f>IF(ISBLANK(A377),"",VLOOKUP(A377,'Danh mục'!$A$2:$D$1046,2,0))</f>
        <v/>
      </c>
      <c r="C377" s="34"/>
      <c r="D377" s="34"/>
      <c r="E377" s="50"/>
      <c r="F377" s="34"/>
      <c r="G377" s="34"/>
      <c r="H377" s="34"/>
      <c r="I377" s="34"/>
      <c r="J377" s="34"/>
      <c r="K377" s="34"/>
      <c r="L377" s="34"/>
      <c r="M377" s="34"/>
      <c r="N377" s="58"/>
      <c r="O377" s="58"/>
      <c r="P377" s="58"/>
      <c r="Q377" s="58"/>
      <c r="R377" s="50"/>
      <c r="S377" s="50"/>
      <c r="T377" s="60" t="str">
        <f>IF(ISBLANK(A377),".00",VLOOKUP(A377,'Danh mục'!$A$2:$D$1046,3,0))</f>
        <v>.00</v>
      </c>
      <c r="U377" s="60" t="str">
        <f>IF(ISBLANK(A377),".00",VLOOKUP(A377,'Danh mục'!$A$2:$D$1046,4,0))</f>
        <v>.00</v>
      </c>
      <c r="V377" s="35">
        <f t="shared" si="30"/>
        <v>0</v>
      </c>
      <c r="W377" s="38">
        <f t="shared" si="34"/>
        <v>0</v>
      </c>
      <c r="X377" s="39"/>
      <c r="Y377" s="58"/>
      <c r="Z377" s="35">
        <f t="shared" si="31"/>
        <v>0</v>
      </c>
      <c r="AA377" s="34"/>
      <c r="AB377" s="40"/>
      <c r="AC377" s="35">
        <f t="shared" si="32"/>
        <v>0</v>
      </c>
      <c r="AD377" s="35">
        <f t="shared" si="35"/>
        <v>0</v>
      </c>
      <c r="AE377" s="54"/>
      <c r="AF377" s="40"/>
      <c r="AG377" s="37"/>
      <c r="AH377" s="35">
        <f t="shared" si="33"/>
        <v>0</v>
      </c>
      <c r="AI377" s="34"/>
      <c r="AJ377" s="34"/>
      <c r="AK377" s="34"/>
      <c r="AL377" s="34"/>
      <c r="AM377" s="34"/>
      <c r="AN377" s="34"/>
      <c r="AO377" s="34"/>
      <c r="AP377" s="34"/>
      <c r="AQ377" s="34"/>
      <c r="AR377" s="34"/>
      <c r="AS377" s="34"/>
      <c r="AT377" s="34"/>
      <c r="AU377" s="56" t="str">
        <f>IFERROR(VLOOKUP('Tài sản cố định'!AT377,'Danh mục'!$U$2:$V$500,2,0),"")</f>
        <v/>
      </c>
      <c r="AV377" s="34"/>
      <c r="AW377" s="34"/>
      <c r="AX377" s="50"/>
      <c r="AY377" s="50"/>
    </row>
    <row r="378" spans="1:51" s="36" customFormat="1" ht="15.75">
      <c r="A378" s="34"/>
      <c r="B378" s="57" t="str">
        <f>IF(ISBLANK(A378),"",VLOOKUP(A378,'Danh mục'!$A$2:$D$1046,2,0))</f>
        <v/>
      </c>
      <c r="C378" s="34"/>
      <c r="D378" s="34"/>
      <c r="E378" s="50"/>
      <c r="F378" s="34"/>
      <c r="G378" s="34"/>
      <c r="H378" s="34"/>
      <c r="I378" s="34"/>
      <c r="J378" s="34"/>
      <c r="K378" s="34"/>
      <c r="L378" s="34"/>
      <c r="M378" s="34"/>
      <c r="N378" s="58"/>
      <c r="O378" s="58"/>
      <c r="P378" s="58"/>
      <c r="Q378" s="58"/>
      <c r="R378" s="50"/>
      <c r="S378" s="50"/>
      <c r="T378" s="60" t="str">
        <f>IF(ISBLANK(A378),".00",VLOOKUP(A378,'Danh mục'!$A$2:$D$1046,3,0))</f>
        <v>.00</v>
      </c>
      <c r="U378" s="60" t="str">
        <f>IF(ISBLANK(A378),".00",VLOOKUP(A378,'Danh mục'!$A$2:$D$1046,4,0))</f>
        <v>.00</v>
      </c>
      <c r="V378" s="35">
        <f t="shared" si="30"/>
        <v>0</v>
      </c>
      <c r="W378" s="38">
        <f t="shared" si="34"/>
        <v>0</v>
      </c>
      <c r="X378" s="39"/>
      <c r="Y378" s="58"/>
      <c r="Z378" s="35">
        <f t="shared" si="31"/>
        <v>0</v>
      </c>
      <c r="AA378" s="34"/>
      <c r="AB378" s="40"/>
      <c r="AC378" s="35">
        <f t="shared" si="32"/>
        <v>0</v>
      </c>
      <c r="AD378" s="35">
        <f t="shared" si="35"/>
        <v>0</v>
      </c>
      <c r="AE378" s="54"/>
      <c r="AF378" s="40"/>
      <c r="AG378" s="37"/>
      <c r="AH378" s="35">
        <f t="shared" si="33"/>
        <v>0</v>
      </c>
      <c r="AI378" s="34"/>
      <c r="AJ378" s="34"/>
      <c r="AK378" s="34"/>
      <c r="AL378" s="34"/>
      <c r="AM378" s="34"/>
      <c r="AN378" s="34"/>
      <c r="AO378" s="34"/>
      <c r="AP378" s="34"/>
      <c r="AQ378" s="34"/>
      <c r="AR378" s="34"/>
      <c r="AS378" s="34"/>
      <c r="AT378" s="34"/>
      <c r="AU378" s="56" t="str">
        <f>IFERROR(VLOOKUP('Tài sản cố định'!AT378,'Danh mục'!$U$2:$V$500,2,0),"")</f>
        <v/>
      </c>
      <c r="AV378" s="34"/>
      <c r="AW378" s="34"/>
      <c r="AX378" s="50"/>
      <c r="AY378" s="50"/>
    </row>
    <row r="379" spans="1:51" s="36" customFormat="1" ht="15.75">
      <c r="A379" s="34"/>
      <c r="B379" s="57" t="str">
        <f>IF(ISBLANK(A379),"",VLOOKUP(A379,'Danh mục'!$A$2:$D$1046,2,0))</f>
        <v/>
      </c>
      <c r="C379" s="34"/>
      <c r="D379" s="34"/>
      <c r="E379" s="50"/>
      <c r="F379" s="34"/>
      <c r="G379" s="34"/>
      <c r="H379" s="34"/>
      <c r="I379" s="34"/>
      <c r="J379" s="34"/>
      <c r="K379" s="34"/>
      <c r="L379" s="34"/>
      <c r="M379" s="34"/>
      <c r="N379" s="58"/>
      <c r="O379" s="58"/>
      <c r="P379" s="58"/>
      <c r="Q379" s="58"/>
      <c r="R379" s="50"/>
      <c r="S379" s="50"/>
      <c r="T379" s="60" t="str">
        <f>IF(ISBLANK(A379),".00",VLOOKUP(A379,'Danh mục'!$A$2:$D$1046,3,0))</f>
        <v>.00</v>
      </c>
      <c r="U379" s="60" t="str">
        <f>IF(ISBLANK(A379),".00",VLOOKUP(A379,'Danh mục'!$A$2:$D$1046,4,0))</f>
        <v>.00</v>
      </c>
      <c r="V379" s="35">
        <f t="shared" si="30"/>
        <v>0</v>
      </c>
      <c r="W379" s="38">
        <f t="shared" si="34"/>
        <v>0</v>
      </c>
      <c r="X379" s="39"/>
      <c r="Y379" s="58"/>
      <c r="Z379" s="35">
        <f t="shared" si="31"/>
        <v>0</v>
      </c>
      <c r="AA379" s="34"/>
      <c r="AB379" s="40"/>
      <c r="AC379" s="35">
        <f t="shared" si="32"/>
        <v>0</v>
      </c>
      <c r="AD379" s="35">
        <f t="shared" si="35"/>
        <v>0</v>
      </c>
      <c r="AE379" s="54"/>
      <c r="AF379" s="40"/>
      <c r="AG379" s="37"/>
      <c r="AH379" s="35">
        <f t="shared" si="33"/>
        <v>0</v>
      </c>
      <c r="AI379" s="34"/>
      <c r="AJ379" s="34"/>
      <c r="AK379" s="34"/>
      <c r="AL379" s="34"/>
      <c r="AM379" s="34"/>
      <c r="AN379" s="34"/>
      <c r="AO379" s="34"/>
      <c r="AP379" s="34"/>
      <c r="AQ379" s="34"/>
      <c r="AR379" s="34"/>
      <c r="AS379" s="34"/>
      <c r="AT379" s="34"/>
      <c r="AU379" s="56" t="str">
        <f>IFERROR(VLOOKUP('Tài sản cố định'!AT379,'Danh mục'!$U$2:$V$500,2,0),"")</f>
        <v/>
      </c>
      <c r="AV379" s="34"/>
      <c r="AW379" s="34"/>
      <c r="AX379" s="50"/>
      <c r="AY379" s="50"/>
    </row>
    <row r="380" spans="1:51" s="36" customFormat="1" ht="15.75">
      <c r="A380" s="34"/>
      <c r="B380" s="57" t="str">
        <f>IF(ISBLANK(A380),"",VLOOKUP(A380,'Danh mục'!$A$2:$D$1046,2,0))</f>
        <v/>
      </c>
      <c r="C380" s="34"/>
      <c r="D380" s="34"/>
      <c r="E380" s="50"/>
      <c r="F380" s="34"/>
      <c r="G380" s="34"/>
      <c r="H380" s="34"/>
      <c r="I380" s="34"/>
      <c r="J380" s="34"/>
      <c r="K380" s="34"/>
      <c r="L380" s="34"/>
      <c r="M380" s="34"/>
      <c r="N380" s="58"/>
      <c r="O380" s="58"/>
      <c r="P380" s="58"/>
      <c r="Q380" s="58"/>
      <c r="R380" s="50"/>
      <c r="S380" s="50"/>
      <c r="T380" s="60" t="str">
        <f>IF(ISBLANK(A380),".00",VLOOKUP(A380,'Danh mục'!$A$2:$D$1046,3,0))</f>
        <v>.00</v>
      </c>
      <c r="U380" s="60" t="str">
        <f>IF(ISBLANK(A380),".00",VLOOKUP(A380,'Danh mục'!$A$2:$D$1046,4,0))</f>
        <v>.00</v>
      </c>
      <c r="V380" s="35">
        <f t="shared" si="30"/>
        <v>0</v>
      </c>
      <c r="W380" s="38">
        <f t="shared" si="34"/>
        <v>0</v>
      </c>
      <c r="X380" s="39"/>
      <c r="Y380" s="58"/>
      <c r="Z380" s="35">
        <f t="shared" si="31"/>
        <v>0</v>
      </c>
      <c r="AA380" s="34"/>
      <c r="AB380" s="40"/>
      <c r="AC380" s="35">
        <f t="shared" si="32"/>
        <v>0</v>
      </c>
      <c r="AD380" s="35">
        <f t="shared" si="35"/>
        <v>0</v>
      </c>
      <c r="AE380" s="54"/>
      <c r="AF380" s="40"/>
      <c r="AG380" s="37"/>
      <c r="AH380" s="35">
        <f t="shared" si="33"/>
        <v>0</v>
      </c>
      <c r="AI380" s="34"/>
      <c r="AJ380" s="34"/>
      <c r="AK380" s="34"/>
      <c r="AL380" s="34"/>
      <c r="AM380" s="34"/>
      <c r="AN380" s="34"/>
      <c r="AO380" s="34"/>
      <c r="AP380" s="34"/>
      <c r="AQ380" s="34"/>
      <c r="AR380" s="34"/>
      <c r="AS380" s="34"/>
      <c r="AT380" s="34"/>
      <c r="AU380" s="56" t="str">
        <f>IFERROR(VLOOKUP('Tài sản cố định'!AT380,'Danh mục'!$U$2:$V$500,2,0),"")</f>
        <v/>
      </c>
      <c r="AV380" s="34"/>
      <c r="AW380" s="34"/>
      <c r="AX380" s="50"/>
      <c r="AY380" s="50"/>
    </row>
    <row r="381" spans="1:51" s="36" customFormat="1" ht="15.75">
      <c r="A381" s="34"/>
      <c r="B381" s="57" t="str">
        <f>IF(ISBLANK(A381),"",VLOOKUP(A381,'Danh mục'!$A$2:$D$1046,2,0))</f>
        <v/>
      </c>
      <c r="C381" s="34"/>
      <c r="D381" s="34"/>
      <c r="E381" s="50"/>
      <c r="F381" s="34"/>
      <c r="G381" s="34"/>
      <c r="H381" s="34"/>
      <c r="I381" s="34"/>
      <c r="J381" s="34"/>
      <c r="K381" s="34"/>
      <c r="L381" s="34"/>
      <c r="M381" s="34"/>
      <c r="N381" s="58"/>
      <c r="O381" s="58"/>
      <c r="P381" s="58"/>
      <c r="Q381" s="58"/>
      <c r="R381" s="50"/>
      <c r="S381" s="50"/>
      <c r="T381" s="60" t="str">
        <f>IF(ISBLANK(A381),".00",VLOOKUP(A381,'Danh mục'!$A$2:$D$1046,3,0))</f>
        <v>.00</v>
      </c>
      <c r="U381" s="60" t="str">
        <f>IF(ISBLANK(A381),".00",VLOOKUP(A381,'Danh mục'!$A$2:$D$1046,4,0))</f>
        <v>.00</v>
      </c>
      <c r="V381" s="35">
        <f t="shared" si="30"/>
        <v>0</v>
      </c>
      <c r="W381" s="38">
        <f t="shared" si="34"/>
        <v>0</v>
      </c>
      <c r="X381" s="39"/>
      <c r="Y381" s="58"/>
      <c r="Z381" s="35">
        <f t="shared" si="31"/>
        <v>0</v>
      </c>
      <c r="AA381" s="34"/>
      <c r="AB381" s="40"/>
      <c r="AC381" s="35">
        <f t="shared" si="32"/>
        <v>0</v>
      </c>
      <c r="AD381" s="35">
        <f t="shared" si="35"/>
        <v>0</v>
      </c>
      <c r="AE381" s="54"/>
      <c r="AF381" s="40"/>
      <c r="AG381" s="37"/>
      <c r="AH381" s="35">
        <f t="shared" si="33"/>
        <v>0</v>
      </c>
      <c r="AI381" s="34"/>
      <c r="AJ381" s="34"/>
      <c r="AK381" s="34"/>
      <c r="AL381" s="34"/>
      <c r="AM381" s="34"/>
      <c r="AN381" s="34"/>
      <c r="AO381" s="34"/>
      <c r="AP381" s="34"/>
      <c r="AQ381" s="34"/>
      <c r="AR381" s="34"/>
      <c r="AS381" s="34"/>
      <c r="AT381" s="34"/>
      <c r="AU381" s="56" t="str">
        <f>IFERROR(VLOOKUP('Tài sản cố định'!AT381,'Danh mục'!$U$2:$V$500,2,0),"")</f>
        <v/>
      </c>
      <c r="AV381" s="34"/>
      <c r="AW381" s="34"/>
      <c r="AX381" s="50"/>
      <c r="AY381" s="50"/>
    </row>
    <row r="382" spans="1:51" s="36" customFormat="1" ht="15.75">
      <c r="A382" s="34"/>
      <c r="B382" s="57" t="str">
        <f>IF(ISBLANK(A382),"",VLOOKUP(A382,'Danh mục'!$A$2:$D$1046,2,0))</f>
        <v/>
      </c>
      <c r="C382" s="34"/>
      <c r="D382" s="34"/>
      <c r="E382" s="50"/>
      <c r="F382" s="34"/>
      <c r="G382" s="34"/>
      <c r="H382" s="34"/>
      <c r="I382" s="34"/>
      <c r="J382" s="34"/>
      <c r="K382" s="34"/>
      <c r="L382" s="34"/>
      <c r="M382" s="34"/>
      <c r="N382" s="58"/>
      <c r="O382" s="58"/>
      <c r="P382" s="58"/>
      <c r="Q382" s="58"/>
      <c r="R382" s="50"/>
      <c r="S382" s="50"/>
      <c r="T382" s="60" t="str">
        <f>IF(ISBLANK(A382),".00",VLOOKUP(A382,'Danh mục'!$A$2:$D$1046,3,0))</f>
        <v>.00</v>
      </c>
      <c r="U382" s="60" t="str">
        <f>IF(ISBLANK(A382),".00",VLOOKUP(A382,'Danh mục'!$A$2:$D$1046,4,0))</f>
        <v>.00</v>
      </c>
      <c r="V382" s="35">
        <f t="shared" si="30"/>
        <v>0</v>
      </c>
      <c r="W382" s="38">
        <f t="shared" si="34"/>
        <v>0</v>
      </c>
      <c r="X382" s="39"/>
      <c r="Y382" s="58"/>
      <c r="Z382" s="35">
        <f t="shared" si="31"/>
        <v>0</v>
      </c>
      <c r="AA382" s="34"/>
      <c r="AB382" s="40"/>
      <c r="AC382" s="35">
        <f t="shared" si="32"/>
        <v>0</v>
      </c>
      <c r="AD382" s="35">
        <f t="shared" si="35"/>
        <v>0</v>
      </c>
      <c r="AE382" s="54"/>
      <c r="AF382" s="40"/>
      <c r="AG382" s="37"/>
      <c r="AH382" s="35">
        <f t="shared" si="33"/>
        <v>0</v>
      </c>
      <c r="AI382" s="34"/>
      <c r="AJ382" s="34"/>
      <c r="AK382" s="34"/>
      <c r="AL382" s="34"/>
      <c r="AM382" s="34"/>
      <c r="AN382" s="34"/>
      <c r="AO382" s="34"/>
      <c r="AP382" s="34"/>
      <c r="AQ382" s="34"/>
      <c r="AR382" s="34"/>
      <c r="AS382" s="34"/>
      <c r="AT382" s="34"/>
      <c r="AU382" s="56" t="str">
        <f>IFERROR(VLOOKUP('Tài sản cố định'!AT382,'Danh mục'!$U$2:$V$500,2,0),"")</f>
        <v/>
      </c>
      <c r="AV382" s="34"/>
      <c r="AW382" s="34"/>
      <c r="AX382" s="50"/>
      <c r="AY382" s="50"/>
    </row>
    <row r="383" spans="1:51" s="36" customFormat="1" ht="15.75">
      <c r="A383" s="34"/>
      <c r="B383" s="57" t="str">
        <f>IF(ISBLANK(A383),"",VLOOKUP(A383,'Danh mục'!$A$2:$D$1046,2,0))</f>
        <v/>
      </c>
      <c r="C383" s="34"/>
      <c r="D383" s="34"/>
      <c r="E383" s="50"/>
      <c r="F383" s="34"/>
      <c r="G383" s="34"/>
      <c r="H383" s="34"/>
      <c r="I383" s="34"/>
      <c r="J383" s="34"/>
      <c r="K383" s="34"/>
      <c r="L383" s="34"/>
      <c r="M383" s="34"/>
      <c r="N383" s="58"/>
      <c r="O383" s="58"/>
      <c r="P383" s="58"/>
      <c r="Q383" s="58"/>
      <c r="R383" s="50"/>
      <c r="S383" s="50"/>
      <c r="T383" s="60" t="str">
        <f>IF(ISBLANK(A383),".00",VLOOKUP(A383,'Danh mục'!$A$2:$D$1046,3,0))</f>
        <v>.00</v>
      </c>
      <c r="U383" s="60" t="str">
        <f>IF(ISBLANK(A383),".00",VLOOKUP(A383,'Danh mục'!$A$2:$D$1046,4,0))</f>
        <v>.00</v>
      </c>
      <c r="V383" s="35">
        <f t="shared" si="30"/>
        <v>0</v>
      </c>
      <c r="W383" s="38">
        <f t="shared" si="34"/>
        <v>0</v>
      </c>
      <c r="X383" s="39"/>
      <c r="Y383" s="58"/>
      <c r="Z383" s="35">
        <f t="shared" si="31"/>
        <v>0</v>
      </c>
      <c r="AA383" s="34"/>
      <c r="AB383" s="40"/>
      <c r="AC383" s="35">
        <f t="shared" si="32"/>
        <v>0</v>
      </c>
      <c r="AD383" s="35">
        <f t="shared" si="35"/>
        <v>0</v>
      </c>
      <c r="AE383" s="54"/>
      <c r="AF383" s="40"/>
      <c r="AG383" s="37"/>
      <c r="AH383" s="35">
        <f t="shared" si="33"/>
        <v>0</v>
      </c>
      <c r="AI383" s="34"/>
      <c r="AJ383" s="34"/>
      <c r="AK383" s="34"/>
      <c r="AL383" s="34"/>
      <c r="AM383" s="34"/>
      <c r="AN383" s="34"/>
      <c r="AO383" s="34"/>
      <c r="AP383" s="34"/>
      <c r="AQ383" s="34"/>
      <c r="AR383" s="34"/>
      <c r="AS383" s="34"/>
      <c r="AT383" s="34"/>
      <c r="AU383" s="56" t="str">
        <f>IFERROR(VLOOKUP('Tài sản cố định'!AT383,'Danh mục'!$U$2:$V$500,2,0),"")</f>
        <v/>
      </c>
      <c r="AV383" s="34"/>
      <c r="AW383" s="34"/>
      <c r="AX383" s="50"/>
      <c r="AY383" s="50"/>
    </row>
    <row r="384" spans="1:51" s="36" customFormat="1" ht="15.75">
      <c r="A384" s="34"/>
      <c r="B384" s="57" t="str">
        <f>IF(ISBLANK(A384),"",VLOOKUP(A384,'Danh mục'!$A$2:$D$1046,2,0))</f>
        <v/>
      </c>
      <c r="C384" s="34"/>
      <c r="D384" s="34"/>
      <c r="E384" s="50"/>
      <c r="F384" s="34"/>
      <c r="G384" s="34"/>
      <c r="H384" s="34"/>
      <c r="I384" s="34"/>
      <c r="J384" s="34"/>
      <c r="K384" s="34"/>
      <c r="L384" s="34"/>
      <c r="M384" s="34"/>
      <c r="N384" s="58"/>
      <c r="O384" s="58"/>
      <c r="P384" s="58"/>
      <c r="Q384" s="58"/>
      <c r="R384" s="50"/>
      <c r="S384" s="50"/>
      <c r="T384" s="60" t="str">
        <f>IF(ISBLANK(A384),".00",VLOOKUP(A384,'Danh mục'!$A$2:$D$1046,3,0))</f>
        <v>.00</v>
      </c>
      <c r="U384" s="60" t="str">
        <f>IF(ISBLANK(A384),".00",VLOOKUP(A384,'Danh mục'!$A$2:$D$1046,4,0))</f>
        <v>.00</v>
      </c>
      <c r="V384" s="35">
        <f t="shared" si="36" ref="V384:V447">R384*U384/100</f>
        <v>0</v>
      </c>
      <c r="W384" s="38">
        <f t="shared" si="34"/>
        <v>0</v>
      </c>
      <c r="X384" s="39"/>
      <c r="Y384" s="58"/>
      <c r="Z384" s="35">
        <f t="shared" si="37" ref="Z384:Z447">R384*S384/100</f>
        <v>0</v>
      </c>
      <c r="AA384" s="34"/>
      <c r="AB384" s="40"/>
      <c r="AC384" s="35">
        <f t="shared" si="38" ref="AC384:AC447">IF(AB384=0,0,100/AB384)</f>
        <v>0</v>
      </c>
      <c r="AD384" s="35">
        <f t="shared" si="35"/>
        <v>0</v>
      </c>
      <c r="AE384" s="54"/>
      <c r="AF384" s="40"/>
      <c r="AG384" s="37"/>
      <c r="AH384" s="35">
        <f t="shared" si="39" ref="AH384:AH447">R384-AG384</f>
        <v>0</v>
      </c>
      <c r="AI384" s="34"/>
      <c r="AJ384" s="34"/>
      <c r="AK384" s="34"/>
      <c r="AL384" s="34"/>
      <c r="AM384" s="34"/>
      <c r="AN384" s="34"/>
      <c r="AO384" s="34"/>
      <c r="AP384" s="34"/>
      <c r="AQ384" s="34"/>
      <c r="AR384" s="34"/>
      <c r="AS384" s="34"/>
      <c r="AT384" s="34"/>
      <c r="AU384" s="56" t="str">
        <f>IFERROR(VLOOKUP('Tài sản cố định'!AT384,'Danh mục'!$U$2:$V$500,2,0),"")</f>
        <v/>
      </c>
      <c r="AV384" s="34"/>
      <c r="AW384" s="34"/>
      <c r="AX384" s="50"/>
      <c r="AY384" s="50"/>
    </row>
    <row r="385" spans="1:51" s="36" customFormat="1" ht="15.75">
      <c r="A385" s="34"/>
      <c r="B385" s="57" t="str">
        <f>IF(ISBLANK(A385),"",VLOOKUP(A385,'Danh mục'!$A$2:$D$1046,2,0))</f>
        <v/>
      </c>
      <c r="C385" s="34"/>
      <c r="D385" s="34"/>
      <c r="E385" s="50"/>
      <c r="F385" s="34"/>
      <c r="G385" s="34"/>
      <c r="H385" s="34"/>
      <c r="I385" s="34"/>
      <c r="J385" s="34"/>
      <c r="K385" s="34"/>
      <c r="L385" s="34"/>
      <c r="M385" s="34"/>
      <c r="N385" s="58"/>
      <c r="O385" s="58"/>
      <c r="P385" s="58"/>
      <c r="Q385" s="58"/>
      <c r="R385" s="50"/>
      <c r="S385" s="50"/>
      <c r="T385" s="60" t="str">
        <f>IF(ISBLANK(A385),".00",VLOOKUP(A385,'Danh mục'!$A$2:$D$1046,3,0))</f>
        <v>.00</v>
      </c>
      <c r="U385" s="60" t="str">
        <f>IF(ISBLANK(A385),".00",VLOOKUP(A385,'Danh mục'!$A$2:$D$1046,4,0))</f>
        <v>.00</v>
      </c>
      <c r="V385" s="35">
        <f t="shared" si="36"/>
        <v>0</v>
      </c>
      <c r="W385" s="38">
        <f t="shared" si="40" ref="W385:W448">IF(Q385=0,0,YEAR(Q385)+T385-1)</f>
        <v>0</v>
      </c>
      <c r="X385" s="39"/>
      <c r="Y385" s="58"/>
      <c r="Z385" s="35">
        <f t="shared" si="37"/>
        <v>0</v>
      </c>
      <c r="AA385" s="34"/>
      <c r="AB385" s="40"/>
      <c r="AC385" s="35">
        <f t="shared" si="38"/>
        <v>0</v>
      </c>
      <c r="AD385" s="35">
        <f t="shared" si="41" ref="AD385:AD448">Z385*AC385/100</f>
        <v>0</v>
      </c>
      <c r="AE385" s="54"/>
      <c r="AF385" s="40"/>
      <c r="AG385" s="37"/>
      <c r="AH385" s="35">
        <f t="shared" si="39"/>
        <v>0</v>
      </c>
      <c r="AI385" s="34"/>
      <c r="AJ385" s="34"/>
      <c r="AK385" s="34"/>
      <c r="AL385" s="34"/>
      <c r="AM385" s="34"/>
      <c r="AN385" s="34"/>
      <c r="AO385" s="34"/>
      <c r="AP385" s="34"/>
      <c r="AQ385" s="34"/>
      <c r="AR385" s="34"/>
      <c r="AS385" s="34"/>
      <c r="AT385" s="34"/>
      <c r="AU385" s="56" t="str">
        <f>IFERROR(VLOOKUP('Tài sản cố định'!AT385,'Danh mục'!$U$2:$V$500,2,0),"")</f>
        <v/>
      </c>
      <c r="AV385" s="34"/>
      <c r="AW385" s="34"/>
      <c r="AX385" s="50"/>
      <c r="AY385" s="50"/>
    </row>
    <row r="386" spans="1:51" s="36" customFormat="1" ht="15.75">
      <c r="A386" s="34"/>
      <c r="B386" s="57" t="str">
        <f>IF(ISBLANK(A386),"",VLOOKUP(A386,'Danh mục'!$A$2:$D$1046,2,0))</f>
        <v/>
      </c>
      <c r="C386" s="34"/>
      <c r="D386" s="34"/>
      <c r="E386" s="50"/>
      <c r="F386" s="34"/>
      <c r="G386" s="34"/>
      <c r="H386" s="34"/>
      <c r="I386" s="34"/>
      <c r="J386" s="34"/>
      <c r="K386" s="34"/>
      <c r="L386" s="34"/>
      <c r="M386" s="34"/>
      <c r="N386" s="58"/>
      <c r="O386" s="58"/>
      <c r="P386" s="58"/>
      <c r="Q386" s="58"/>
      <c r="R386" s="50"/>
      <c r="S386" s="50"/>
      <c r="T386" s="60" t="str">
        <f>IF(ISBLANK(A386),".00",VLOOKUP(A386,'Danh mục'!$A$2:$D$1046,3,0))</f>
        <v>.00</v>
      </c>
      <c r="U386" s="60" t="str">
        <f>IF(ISBLANK(A386),".00",VLOOKUP(A386,'Danh mục'!$A$2:$D$1046,4,0))</f>
        <v>.00</v>
      </c>
      <c r="V386" s="35">
        <f t="shared" si="36"/>
        <v>0</v>
      </c>
      <c r="W386" s="38">
        <f t="shared" si="40"/>
        <v>0</v>
      </c>
      <c r="X386" s="39"/>
      <c r="Y386" s="58"/>
      <c r="Z386" s="35">
        <f t="shared" si="37"/>
        <v>0</v>
      </c>
      <c r="AA386" s="34"/>
      <c r="AB386" s="40"/>
      <c r="AC386" s="35">
        <f t="shared" si="38"/>
        <v>0</v>
      </c>
      <c r="AD386" s="35">
        <f t="shared" si="41"/>
        <v>0</v>
      </c>
      <c r="AE386" s="54"/>
      <c r="AF386" s="40"/>
      <c r="AG386" s="37"/>
      <c r="AH386" s="35">
        <f t="shared" si="39"/>
        <v>0</v>
      </c>
      <c r="AI386" s="34"/>
      <c r="AJ386" s="34"/>
      <c r="AK386" s="34"/>
      <c r="AL386" s="34"/>
      <c r="AM386" s="34"/>
      <c r="AN386" s="34"/>
      <c r="AO386" s="34"/>
      <c r="AP386" s="34"/>
      <c r="AQ386" s="34"/>
      <c r="AR386" s="34"/>
      <c r="AS386" s="34"/>
      <c r="AT386" s="34"/>
      <c r="AU386" s="56" t="str">
        <f>IFERROR(VLOOKUP('Tài sản cố định'!AT386,'Danh mục'!$U$2:$V$500,2,0),"")</f>
        <v/>
      </c>
      <c r="AV386" s="34"/>
      <c r="AW386" s="34"/>
      <c r="AX386" s="50"/>
      <c r="AY386" s="50"/>
    </row>
    <row r="387" spans="1:51" s="36" customFormat="1" ht="15.75">
      <c r="A387" s="34"/>
      <c r="B387" s="57" t="str">
        <f>IF(ISBLANK(A387),"",VLOOKUP(A387,'Danh mục'!$A$2:$D$1046,2,0))</f>
        <v/>
      </c>
      <c r="C387" s="34"/>
      <c r="D387" s="34"/>
      <c r="E387" s="50"/>
      <c r="F387" s="34"/>
      <c r="G387" s="34"/>
      <c r="H387" s="34"/>
      <c r="I387" s="34"/>
      <c r="J387" s="34"/>
      <c r="K387" s="34"/>
      <c r="L387" s="34"/>
      <c r="M387" s="34"/>
      <c r="N387" s="58"/>
      <c r="O387" s="58"/>
      <c r="P387" s="58"/>
      <c r="Q387" s="58"/>
      <c r="R387" s="50"/>
      <c r="S387" s="50"/>
      <c r="T387" s="60" t="str">
        <f>IF(ISBLANK(A387),".00",VLOOKUP(A387,'Danh mục'!$A$2:$D$1046,3,0))</f>
        <v>.00</v>
      </c>
      <c r="U387" s="60" t="str">
        <f>IF(ISBLANK(A387),".00",VLOOKUP(A387,'Danh mục'!$A$2:$D$1046,4,0))</f>
        <v>.00</v>
      </c>
      <c r="V387" s="35">
        <f t="shared" si="36"/>
        <v>0</v>
      </c>
      <c r="W387" s="38">
        <f t="shared" si="40"/>
        <v>0</v>
      </c>
      <c r="X387" s="39"/>
      <c r="Y387" s="58"/>
      <c r="Z387" s="35">
        <f t="shared" si="37"/>
        <v>0</v>
      </c>
      <c r="AA387" s="34"/>
      <c r="AB387" s="40"/>
      <c r="AC387" s="35">
        <f t="shared" si="38"/>
        <v>0</v>
      </c>
      <c r="AD387" s="35">
        <f t="shared" si="41"/>
        <v>0</v>
      </c>
      <c r="AE387" s="54"/>
      <c r="AF387" s="40"/>
      <c r="AG387" s="37"/>
      <c r="AH387" s="35">
        <f t="shared" si="39"/>
        <v>0</v>
      </c>
      <c r="AI387" s="34"/>
      <c r="AJ387" s="34"/>
      <c r="AK387" s="34"/>
      <c r="AL387" s="34"/>
      <c r="AM387" s="34"/>
      <c r="AN387" s="34"/>
      <c r="AO387" s="34"/>
      <c r="AP387" s="34"/>
      <c r="AQ387" s="34"/>
      <c r="AR387" s="34"/>
      <c r="AS387" s="34"/>
      <c r="AT387" s="34"/>
      <c r="AU387" s="56" t="str">
        <f>IFERROR(VLOOKUP('Tài sản cố định'!AT387,'Danh mục'!$U$2:$V$500,2,0),"")</f>
        <v/>
      </c>
      <c r="AV387" s="34"/>
      <c r="AW387" s="34"/>
      <c r="AX387" s="50"/>
      <c r="AY387" s="50"/>
    </row>
    <row r="388" spans="1:51" s="36" customFormat="1" ht="15.75">
      <c r="A388" s="34"/>
      <c r="B388" s="57" t="str">
        <f>IF(ISBLANK(A388),"",VLOOKUP(A388,'Danh mục'!$A$2:$D$1046,2,0))</f>
        <v/>
      </c>
      <c r="C388" s="34"/>
      <c r="D388" s="34"/>
      <c r="E388" s="50"/>
      <c r="F388" s="34"/>
      <c r="G388" s="34"/>
      <c r="H388" s="34"/>
      <c r="I388" s="34"/>
      <c r="J388" s="34"/>
      <c r="K388" s="34"/>
      <c r="L388" s="34"/>
      <c r="M388" s="34"/>
      <c r="N388" s="58"/>
      <c r="O388" s="58"/>
      <c r="P388" s="58"/>
      <c r="Q388" s="58"/>
      <c r="R388" s="50"/>
      <c r="S388" s="50"/>
      <c r="T388" s="60" t="str">
        <f>IF(ISBLANK(A388),".00",VLOOKUP(A388,'Danh mục'!$A$2:$D$1046,3,0))</f>
        <v>.00</v>
      </c>
      <c r="U388" s="60" t="str">
        <f>IF(ISBLANK(A388),".00",VLOOKUP(A388,'Danh mục'!$A$2:$D$1046,4,0))</f>
        <v>.00</v>
      </c>
      <c r="V388" s="35">
        <f t="shared" si="36"/>
        <v>0</v>
      </c>
      <c r="W388" s="38">
        <f t="shared" si="40"/>
        <v>0</v>
      </c>
      <c r="X388" s="39"/>
      <c r="Y388" s="58"/>
      <c r="Z388" s="35">
        <f t="shared" si="37"/>
        <v>0</v>
      </c>
      <c r="AA388" s="34"/>
      <c r="AB388" s="40"/>
      <c r="AC388" s="35">
        <f t="shared" si="38"/>
        <v>0</v>
      </c>
      <c r="AD388" s="35">
        <f t="shared" si="41"/>
        <v>0</v>
      </c>
      <c r="AE388" s="54"/>
      <c r="AF388" s="40"/>
      <c r="AG388" s="37"/>
      <c r="AH388" s="35">
        <f t="shared" si="39"/>
        <v>0</v>
      </c>
      <c r="AI388" s="34"/>
      <c r="AJ388" s="34"/>
      <c r="AK388" s="34"/>
      <c r="AL388" s="34"/>
      <c r="AM388" s="34"/>
      <c r="AN388" s="34"/>
      <c r="AO388" s="34"/>
      <c r="AP388" s="34"/>
      <c r="AQ388" s="34"/>
      <c r="AR388" s="34"/>
      <c r="AS388" s="34"/>
      <c r="AT388" s="34"/>
      <c r="AU388" s="56" t="str">
        <f>IFERROR(VLOOKUP('Tài sản cố định'!AT388,'Danh mục'!$U$2:$V$500,2,0),"")</f>
        <v/>
      </c>
      <c r="AV388" s="34"/>
      <c r="AW388" s="34"/>
      <c r="AX388" s="50"/>
      <c r="AY388" s="50"/>
    </row>
    <row r="389" spans="1:51" s="36" customFormat="1" ht="15.75">
      <c r="A389" s="34"/>
      <c r="B389" s="57" t="str">
        <f>IF(ISBLANK(A389),"",VLOOKUP(A389,'Danh mục'!$A$2:$D$1046,2,0))</f>
        <v/>
      </c>
      <c r="C389" s="34"/>
      <c r="D389" s="34"/>
      <c r="E389" s="50"/>
      <c r="F389" s="34"/>
      <c r="G389" s="34"/>
      <c r="H389" s="34"/>
      <c r="I389" s="34"/>
      <c r="J389" s="34"/>
      <c r="K389" s="34"/>
      <c r="L389" s="34"/>
      <c r="M389" s="34"/>
      <c r="N389" s="58"/>
      <c r="O389" s="58"/>
      <c r="P389" s="58"/>
      <c r="Q389" s="58"/>
      <c r="R389" s="50"/>
      <c r="S389" s="50"/>
      <c r="T389" s="60" t="str">
        <f>IF(ISBLANK(A389),".00",VLOOKUP(A389,'Danh mục'!$A$2:$D$1046,3,0))</f>
        <v>.00</v>
      </c>
      <c r="U389" s="60" t="str">
        <f>IF(ISBLANK(A389),".00",VLOOKUP(A389,'Danh mục'!$A$2:$D$1046,4,0))</f>
        <v>.00</v>
      </c>
      <c r="V389" s="35">
        <f t="shared" si="36"/>
        <v>0</v>
      </c>
      <c r="W389" s="38">
        <f t="shared" si="40"/>
        <v>0</v>
      </c>
      <c r="X389" s="39"/>
      <c r="Y389" s="58"/>
      <c r="Z389" s="35">
        <f t="shared" si="37"/>
        <v>0</v>
      </c>
      <c r="AA389" s="34"/>
      <c r="AB389" s="40"/>
      <c r="AC389" s="35">
        <f t="shared" si="38"/>
        <v>0</v>
      </c>
      <c r="AD389" s="35">
        <f t="shared" si="41"/>
        <v>0</v>
      </c>
      <c r="AE389" s="54"/>
      <c r="AF389" s="40"/>
      <c r="AG389" s="37"/>
      <c r="AH389" s="35">
        <f t="shared" si="39"/>
        <v>0</v>
      </c>
      <c r="AI389" s="34"/>
      <c r="AJ389" s="34"/>
      <c r="AK389" s="34"/>
      <c r="AL389" s="34"/>
      <c r="AM389" s="34"/>
      <c r="AN389" s="34"/>
      <c r="AO389" s="34"/>
      <c r="AP389" s="34"/>
      <c r="AQ389" s="34"/>
      <c r="AR389" s="34"/>
      <c r="AS389" s="34"/>
      <c r="AT389" s="34"/>
      <c r="AU389" s="56" t="str">
        <f>IFERROR(VLOOKUP('Tài sản cố định'!AT389,'Danh mục'!$U$2:$V$500,2,0),"")</f>
        <v/>
      </c>
      <c r="AV389" s="34"/>
      <c r="AW389" s="34"/>
      <c r="AX389" s="50"/>
      <c r="AY389" s="50"/>
    </row>
    <row r="390" spans="1:51" s="36" customFormat="1" ht="15.75">
      <c r="A390" s="34"/>
      <c r="B390" s="57" t="str">
        <f>IF(ISBLANK(A390),"",VLOOKUP(A390,'Danh mục'!$A$2:$D$1046,2,0))</f>
        <v/>
      </c>
      <c r="C390" s="34"/>
      <c r="D390" s="34"/>
      <c r="E390" s="50"/>
      <c r="F390" s="34"/>
      <c r="G390" s="34"/>
      <c r="H390" s="34"/>
      <c r="I390" s="34"/>
      <c r="J390" s="34"/>
      <c r="K390" s="34"/>
      <c r="L390" s="34"/>
      <c r="M390" s="34"/>
      <c r="N390" s="58"/>
      <c r="O390" s="58"/>
      <c r="P390" s="58"/>
      <c r="Q390" s="58"/>
      <c r="R390" s="50"/>
      <c r="S390" s="50"/>
      <c r="T390" s="60" t="str">
        <f>IF(ISBLANK(A390),".00",VLOOKUP(A390,'Danh mục'!$A$2:$D$1046,3,0))</f>
        <v>.00</v>
      </c>
      <c r="U390" s="60" t="str">
        <f>IF(ISBLANK(A390),".00",VLOOKUP(A390,'Danh mục'!$A$2:$D$1046,4,0))</f>
        <v>.00</v>
      </c>
      <c r="V390" s="35">
        <f t="shared" si="36"/>
        <v>0</v>
      </c>
      <c r="W390" s="38">
        <f t="shared" si="40"/>
        <v>0</v>
      </c>
      <c r="X390" s="39"/>
      <c r="Y390" s="58"/>
      <c r="Z390" s="35">
        <f t="shared" si="37"/>
        <v>0</v>
      </c>
      <c r="AA390" s="34"/>
      <c r="AB390" s="40"/>
      <c r="AC390" s="35">
        <f t="shared" si="38"/>
        <v>0</v>
      </c>
      <c r="AD390" s="35">
        <f t="shared" si="41"/>
        <v>0</v>
      </c>
      <c r="AE390" s="54"/>
      <c r="AF390" s="40"/>
      <c r="AG390" s="37"/>
      <c r="AH390" s="35">
        <f t="shared" si="39"/>
        <v>0</v>
      </c>
      <c r="AI390" s="34"/>
      <c r="AJ390" s="34"/>
      <c r="AK390" s="34"/>
      <c r="AL390" s="34"/>
      <c r="AM390" s="34"/>
      <c r="AN390" s="34"/>
      <c r="AO390" s="34"/>
      <c r="AP390" s="34"/>
      <c r="AQ390" s="34"/>
      <c r="AR390" s="34"/>
      <c r="AS390" s="34"/>
      <c r="AT390" s="34"/>
      <c r="AU390" s="56" t="str">
        <f>IFERROR(VLOOKUP('Tài sản cố định'!AT390,'Danh mục'!$U$2:$V$500,2,0),"")</f>
        <v/>
      </c>
      <c r="AV390" s="34"/>
      <c r="AW390" s="34"/>
      <c r="AX390" s="50"/>
      <c r="AY390" s="50"/>
    </row>
    <row r="391" spans="1:51" s="36" customFormat="1" ht="15.75">
      <c r="A391" s="34"/>
      <c r="B391" s="57" t="str">
        <f>IF(ISBLANK(A391),"",VLOOKUP(A391,'Danh mục'!$A$2:$D$1046,2,0))</f>
        <v/>
      </c>
      <c r="C391" s="34"/>
      <c r="D391" s="34"/>
      <c r="E391" s="50"/>
      <c r="F391" s="34"/>
      <c r="G391" s="34"/>
      <c r="H391" s="34"/>
      <c r="I391" s="34"/>
      <c r="J391" s="34"/>
      <c r="K391" s="34"/>
      <c r="L391" s="34"/>
      <c r="M391" s="34"/>
      <c r="N391" s="58"/>
      <c r="O391" s="58"/>
      <c r="P391" s="58"/>
      <c r="Q391" s="58"/>
      <c r="R391" s="50"/>
      <c r="S391" s="50"/>
      <c r="T391" s="60" t="str">
        <f>IF(ISBLANK(A391),".00",VLOOKUP(A391,'Danh mục'!$A$2:$D$1046,3,0))</f>
        <v>.00</v>
      </c>
      <c r="U391" s="60" t="str">
        <f>IF(ISBLANK(A391),".00",VLOOKUP(A391,'Danh mục'!$A$2:$D$1046,4,0))</f>
        <v>.00</v>
      </c>
      <c r="V391" s="35">
        <f t="shared" si="36"/>
        <v>0</v>
      </c>
      <c r="W391" s="38">
        <f t="shared" si="40"/>
        <v>0</v>
      </c>
      <c r="X391" s="39"/>
      <c r="Y391" s="58"/>
      <c r="Z391" s="35">
        <f t="shared" si="37"/>
        <v>0</v>
      </c>
      <c r="AA391" s="34"/>
      <c r="AB391" s="40"/>
      <c r="AC391" s="35">
        <f t="shared" si="38"/>
        <v>0</v>
      </c>
      <c r="AD391" s="35">
        <f t="shared" si="41"/>
        <v>0</v>
      </c>
      <c r="AE391" s="54"/>
      <c r="AF391" s="40"/>
      <c r="AG391" s="37"/>
      <c r="AH391" s="35">
        <f t="shared" si="39"/>
        <v>0</v>
      </c>
      <c r="AI391" s="34"/>
      <c r="AJ391" s="34"/>
      <c r="AK391" s="34"/>
      <c r="AL391" s="34"/>
      <c r="AM391" s="34"/>
      <c r="AN391" s="34"/>
      <c r="AO391" s="34"/>
      <c r="AP391" s="34"/>
      <c r="AQ391" s="34"/>
      <c r="AR391" s="34"/>
      <c r="AS391" s="34"/>
      <c r="AT391" s="34"/>
      <c r="AU391" s="56" t="str">
        <f>IFERROR(VLOOKUP('Tài sản cố định'!AT391,'Danh mục'!$U$2:$V$500,2,0),"")</f>
        <v/>
      </c>
      <c r="AV391" s="34"/>
      <c r="AW391" s="34"/>
      <c r="AX391" s="50"/>
      <c r="AY391" s="50"/>
    </row>
    <row r="392" spans="1:51" s="36" customFormat="1" ht="15.75">
      <c r="A392" s="34"/>
      <c r="B392" s="57" t="str">
        <f>IF(ISBLANK(A392),"",VLOOKUP(A392,'Danh mục'!$A$2:$D$1046,2,0))</f>
        <v/>
      </c>
      <c r="C392" s="34"/>
      <c r="D392" s="34"/>
      <c r="E392" s="50"/>
      <c r="F392" s="34"/>
      <c r="G392" s="34"/>
      <c r="H392" s="34"/>
      <c r="I392" s="34"/>
      <c r="J392" s="34"/>
      <c r="K392" s="34"/>
      <c r="L392" s="34"/>
      <c r="M392" s="34"/>
      <c r="N392" s="58"/>
      <c r="O392" s="58"/>
      <c r="P392" s="58"/>
      <c r="Q392" s="58"/>
      <c r="R392" s="50"/>
      <c r="S392" s="50"/>
      <c r="T392" s="60" t="str">
        <f>IF(ISBLANK(A392),".00",VLOOKUP(A392,'Danh mục'!$A$2:$D$1046,3,0))</f>
        <v>.00</v>
      </c>
      <c r="U392" s="60" t="str">
        <f>IF(ISBLANK(A392),".00",VLOOKUP(A392,'Danh mục'!$A$2:$D$1046,4,0))</f>
        <v>.00</v>
      </c>
      <c r="V392" s="35">
        <f t="shared" si="36"/>
        <v>0</v>
      </c>
      <c r="W392" s="38">
        <f t="shared" si="40"/>
        <v>0</v>
      </c>
      <c r="X392" s="39"/>
      <c r="Y392" s="58"/>
      <c r="Z392" s="35">
        <f t="shared" si="37"/>
        <v>0</v>
      </c>
      <c r="AA392" s="34"/>
      <c r="AB392" s="40"/>
      <c r="AC392" s="35">
        <f t="shared" si="38"/>
        <v>0</v>
      </c>
      <c r="AD392" s="35">
        <f t="shared" si="41"/>
        <v>0</v>
      </c>
      <c r="AE392" s="54"/>
      <c r="AF392" s="40"/>
      <c r="AG392" s="37"/>
      <c r="AH392" s="35">
        <f t="shared" si="39"/>
        <v>0</v>
      </c>
      <c r="AI392" s="34"/>
      <c r="AJ392" s="34"/>
      <c r="AK392" s="34"/>
      <c r="AL392" s="34"/>
      <c r="AM392" s="34"/>
      <c r="AN392" s="34"/>
      <c r="AO392" s="34"/>
      <c r="AP392" s="34"/>
      <c r="AQ392" s="34"/>
      <c r="AR392" s="34"/>
      <c r="AS392" s="34"/>
      <c r="AT392" s="34"/>
      <c r="AU392" s="56" t="str">
        <f>IFERROR(VLOOKUP('Tài sản cố định'!AT392,'Danh mục'!$U$2:$V$500,2,0),"")</f>
        <v/>
      </c>
      <c r="AV392" s="34"/>
      <c r="AW392" s="34"/>
      <c r="AX392" s="50"/>
      <c r="AY392" s="50"/>
    </row>
    <row r="393" spans="1:51" s="36" customFormat="1" ht="15.75">
      <c r="A393" s="34"/>
      <c r="B393" s="57" t="str">
        <f>IF(ISBLANK(A393),"",VLOOKUP(A393,'Danh mục'!$A$2:$D$1046,2,0))</f>
        <v/>
      </c>
      <c r="C393" s="34"/>
      <c r="D393" s="34"/>
      <c r="E393" s="50"/>
      <c r="F393" s="34"/>
      <c r="G393" s="34"/>
      <c r="H393" s="34"/>
      <c r="I393" s="34"/>
      <c r="J393" s="34"/>
      <c r="K393" s="34"/>
      <c r="L393" s="34"/>
      <c r="M393" s="34"/>
      <c r="N393" s="58"/>
      <c r="O393" s="58"/>
      <c r="P393" s="58"/>
      <c r="Q393" s="58"/>
      <c r="R393" s="50"/>
      <c r="S393" s="50"/>
      <c r="T393" s="60" t="str">
        <f>IF(ISBLANK(A393),".00",VLOOKUP(A393,'Danh mục'!$A$2:$D$1046,3,0))</f>
        <v>.00</v>
      </c>
      <c r="U393" s="60" t="str">
        <f>IF(ISBLANK(A393),".00",VLOOKUP(A393,'Danh mục'!$A$2:$D$1046,4,0))</f>
        <v>.00</v>
      </c>
      <c r="V393" s="35">
        <f t="shared" si="36"/>
        <v>0</v>
      </c>
      <c r="W393" s="38">
        <f t="shared" si="40"/>
        <v>0</v>
      </c>
      <c r="X393" s="39"/>
      <c r="Y393" s="58"/>
      <c r="Z393" s="35">
        <f t="shared" si="37"/>
        <v>0</v>
      </c>
      <c r="AA393" s="34"/>
      <c r="AB393" s="40"/>
      <c r="AC393" s="35">
        <f t="shared" si="38"/>
        <v>0</v>
      </c>
      <c r="AD393" s="35">
        <f t="shared" si="41"/>
        <v>0</v>
      </c>
      <c r="AE393" s="54"/>
      <c r="AF393" s="40"/>
      <c r="AG393" s="37"/>
      <c r="AH393" s="35">
        <f t="shared" si="39"/>
        <v>0</v>
      </c>
      <c r="AI393" s="34"/>
      <c r="AJ393" s="34"/>
      <c r="AK393" s="34"/>
      <c r="AL393" s="34"/>
      <c r="AM393" s="34"/>
      <c r="AN393" s="34"/>
      <c r="AO393" s="34"/>
      <c r="AP393" s="34"/>
      <c r="AQ393" s="34"/>
      <c r="AR393" s="34"/>
      <c r="AS393" s="34"/>
      <c r="AT393" s="34"/>
      <c r="AU393" s="56" t="str">
        <f>IFERROR(VLOOKUP('Tài sản cố định'!AT393,'Danh mục'!$U$2:$V$500,2,0),"")</f>
        <v/>
      </c>
      <c r="AV393" s="34"/>
      <c r="AW393" s="34"/>
      <c r="AX393" s="50"/>
      <c r="AY393" s="50"/>
    </row>
    <row r="394" spans="1:51" s="36" customFormat="1" ht="15.75">
      <c r="A394" s="34"/>
      <c r="B394" s="57" t="str">
        <f>IF(ISBLANK(A394),"",VLOOKUP(A394,'Danh mục'!$A$2:$D$1046,2,0))</f>
        <v/>
      </c>
      <c r="C394" s="34"/>
      <c r="D394" s="34"/>
      <c r="E394" s="50"/>
      <c r="F394" s="34"/>
      <c r="G394" s="34"/>
      <c r="H394" s="34"/>
      <c r="I394" s="34"/>
      <c r="J394" s="34"/>
      <c r="K394" s="34"/>
      <c r="L394" s="34"/>
      <c r="M394" s="34"/>
      <c r="N394" s="58"/>
      <c r="O394" s="58"/>
      <c r="P394" s="58"/>
      <c r="Q394" s="58"/>
      <c r="R394" s="50"/>
      <c r="S394" s="50"/>
      <c r="T394" s="60" t="str">
        <f>IF(ISBLANK(A394),".00",VLOOKUP(A394,'Danh mục'!$A$2:$D$1046,3,0))</f>
        <v>.00</v>
      </c>
      <c r="U394" s="60" t="str">
        <f>IF(ISBLANK(A394),".00",VLOOKUP(A394,'Danh mục'!$A$2:$D$1046,4,0))</f>
        <v>.00</v>
      </c>
      <c r="V394" s="35">
        <f t="shared" si="36"/>
        <v>0</v>
      </c>
      <c r="W394" s="38">
        <f t="shared" si="40"/>
        <v>0</v>
      </c>
      <c r="X394" s="39"/>
      <c r="Y394" s="58"/>
      <c r="Z394" s="35">
        <f t="shared" si="37"/>
        <v>0</v>
      </c>
      <c r="AA394" s="34"/>
      <c r="AB394" s="40"/>
      <c r="AC394" s="35">
        <f t="shared" si="38"/>
        <v>0</v>
      </c>
      <c r="AD394" s="35">
        <f t="shared" si="41"/>
        <v>0</v>
      </c>
      <c r="AE394" s="54"/>
      <c r="AF394" s="40"/>
      <c r="AG394" s="37"/>
      <c r="AH394" s="35">
        <f t="shared" si="39"/>
        <v>0</v>
      </c>
      <c r="AI394" s="34"/>
      <c r="AJ394" s="34"/>
      <c r="AK394" s="34"/>
      <c r="AL394" s="34"/>
      <c r="AM394" s="34"/>
      <c r="AN394" s="34"/>
      <c r="AO394" s="34"/>
      <c r="AP394" s="34"/>
      <c r="AQ394" s="34"/>
      <c r="AR394" s="34"/>
      <c r="AS394" s="34"/>
      <c r="AT394" s="34"/>
      <c r="AU394" s="56" t="str">
        <f>IFERROR(VLOOKUP('Tài sản cố định'!AT394,'Danh mục'!$U$2:$V$500,2,0),"")</f>
        <v/>
      </c>
      <c r="AV394" s="34"/>
      <c r="AW394" s="34"/>
      <c r="AX394" s="50"/>
      <c r="AY394" s="50"/>
    </row>
    <row r="395" spans="1:51" s="36" customFormat="1" ht="15.75">
      <c r="A395" s="34"/>
      <c r="B395" s="57" t="str">
        <f>IF(ISBLANK(A395),"",VLOOKUP(A395,'Danh mục'!$A$2:$D$1046,2,0))</f>
        <v/>
      </c>
      <c r="C395" s="34"/>
      <c r="D395" s="34"/>
      <c r="E395" s="50"/>
      <c r="F395" s="34"/>
      <c r="G395" s="34"/>
      <c r="H395" s="34"/>
      <c r="I395" s="34"/>
      <c r="J395" s="34"/>
      <c r="K395" s="34"/>
      <c r="L395" s="34"/>
      <c r="M395" s="34"/>
      <c r="N395" s="58"/>
      <c r="O395" s="58"/>
      <c r="P395" s="58"/>
      <c r="Q395" s="58"/>
      <c r="R395" s="50"/>
      <c r="S395" s="50"/>
      <c r="T395" s="60" t="str">
        <f>IF(ISBLANK(A395),".00",VLOOKUP(A395,'Danh mục'!$A$2:$D$1046,3,0))</f>
        <v>.00</v>
      </c>
      <c r="U395" s="60" t="str">
        <f>IF(ISBLANK(A395),".00",VLOOKUP(A395,'Danh mục'!$A$2:$D$1046,4,0))</f>
        <v>.00</v>
      </c>
      <c r="V395" s="35">
        <f t="shared" si="36"/>
        <v>0</v>
      </c>
      <c r="W395" s="38">
        <f t="shared" si="40"/>
        <v>0</v>
      </c>
      <c r="X395" s="39"/>
      <c r="Y395" s="58"/>
      <c r="Z395" s="35">
        <f t="shared" si="37"/>
        <v>0</v>
      </c>
      <c r="AA395" s="34"/>
      <c r="AB395" s="40"/>
      <c r="AC395" s="35">
        <f t="shared" si="38"/>
        <v>0</v>
      </c>
      <c r="AD395" s="35">
        <f t="shared" si="41"/>
        <v>0</v>
      </c>
      <c r="AE395" s="54"/>
      <c r="AF395" s="40"/>
      <c r="AG395" s="37"/>
      <c r="AH395" s="35">
        <f t="shared" si="39"/>
        <v>0</v>
      </c>
      <c r="AI395" s="34"/>
      <c r="AJ395" s="34"/>
      <c r="AK395" s="34"/>
      <c r="AL395" s="34"/>
      <c r="AM395" s="34"/>
      <c r="AN395" s="34"/>
      <c r="AO395" s="34"/>
      <c r="AP395" s="34"/>
      <c r="AQ395" s="34"/>
      <c r="AR395" s="34"/>
      <c r="AS395" s="34"/>
      <c r="AT395" s="34"/>
      <c r="AU395" s="56" t="str">
        <f>IFERROR(VLOOKUP('Tài sản cố định'!AT395,'Danh mục'!$U$2:$V$500,2,0),"")</f>
        <v/>
      </c>
      <c r="AV395" s="34"/>
      <c r="AW395" s="34"/>
      <c r="AX395" s="50"/>
      <c r="AY395" s="50"/>
    </row>
    <row r="396" spans="1:51" s="36" customFormat="1" ht="15.75">
      <c r="A396" s="34"/>
      <c r="B396" s="57" t="str">
        <f>IF(ISBLANK(A396),"",VLOOKUP(A396,'Danh mục'!$A$2:$D$1046,2,0))</f>
        <v/>
      </c>
      <c r="C396" s="34"/>
      <c r="D396" s="34"/>
      <c r="E396" s="50"/>
      <c r="F396" s="34"/>
      <c r="G396" s="34"/>
      <c r="H396" s="34"/>
      <c r="I396" s="34"/>
      <c r="J396" s="34"/>
      <c r="K396" s="34"/>
      <c r="L396" s="34"/>
      <c r="M396" s="34"/>
      <c r="N396" s="58"/>
      <c r="O396" s="58"/>
      <c r="P396" s="58"/>
      <c r="Q396" s="58"/>
      <c r="R396" s="50"/>
      <c r="S396" s="50"/>
      <c r="T396" s="60" t="str">
        <f>IF(ISBLANK(A396),".00",VLOOKUP(A396,'Danh mục'!$A$2:$D$1046,3,0))</f>
        <v>.00</v>
      </c>
      <c r="U396" s="60" t="str">
        <f>IF(ISBLANK(A396),".00",VLOOKUP(A396,'Danh mục'!$A$2:$D$1046,4,0))</f>
        <v>.00</v>
      </c>
      <c r="V396" s="35">
        <f t="shared" si="36"/>
        <v>0</v>
      </c>
      <c r="W396" s="38">
        <f t="shared" si="40"/>
        <v>0</v>
      </c>
      <c r="X396" s="39"/>
      <c r="Y396" s="58"/>
      <c r="Z396" s="35">
        <f t="shared" si="37"/>
        <v>0</v>
      </c>
      <c r="AA396" s="34"/>
      <c r="AB396" s="40"/>
      <c r="AC396" s="35">
        <f t="shared" si="38"/>
        <v>0</v>
      </c>
      <c r="AD396" s="35">
        <f t="shared" si="41"/>
        <v>0</v>
      </c>
      <c r="AE396" s="54"/>
      <c r="AF396" s="40"/>
      <c r="AG396" s="37"/>
      <c r="AH396" s="35">
        <f t="shared" si="39"/>
        <v>0</v>
      </c>
      <c r="AI396" s="34"/>
      <c r="AJ396" s="34"/>
      <c r="AK396" s="34"/>
      <c r="AL396" s="34"/>
      <c r="AM396" s="34"/>
      <c r="AN396" s="34"/>
      <c r="AO396" s="34"/>
      <c r="AP396" s="34"/>
      <c r="AQ396" s="34"/>
      <c r="AR396" s="34"/>
      <c r="AS396" s="34"/>
      <c r="AT396" s="34"/>
      <c r="AU396" s="56" t="str">
        <f>IFERROR(VLOOKUP('Tài sản cố định'!AT396,'Danh mục'!$U$2:$V$500,2,0),"")</f>
        <v/>
      </c>
      <c r="AV396" s="34"/>
      <c r="AW396" s="34"/>
      <c r="AX396" s="50"/>
      <c r="AY396" s="50"/>
    </row>
    <row r="397" spans="1:51" s="36" customFormat="1" ht="15.75">
      <c r="A397" s="34"/>
      <c r="B397" s="57" t="str">
        <f>IF(ISBLANK(A397),"",VLOOKUP(A397,'Danh mục'!$A$2:$D$1046,2,0))</f>
        <v/>
      </c>
      <c r="C397" s="34"/>
      <c r="D397" s="34"/>
      <c r="E397" s="50"/>
      <c r="F397" s="34"/>
      <c r="G397" s="34"/>
      <c r="H397" s="34"/>
      <c r="I397" s="34"/>
      <c r="J397" s="34"/>
      <c r="K397" s="34"/>
      <c r="L397" s="34"/>
      <c r="M397" s="34"/>
      <c r="N397" s="58"/>
      <c r="O397" s="58"/>
      <c r="P397" s="58"/>
      <c r="Q397" s="58"/>
      <c r="R397" s="50"/>
      <c r="S397" s="50"/>
      <c r="T397" s="60" t="str">
        <f>IF(ISBLANK(A397),".00",VLOOKUP(A397,'Danh mục'!$A$2:$D$1046,3,0))</f>
        <v>.00</v>
      </c>
      <c r="U397" s="60" t="str">
        <f>IF(ISBLANK(A397),".00",VLOOKUP(A397,'Danh mục'!$A$2:$D$1046,4,0))</f>
        <v>.00</v>
      </c>
      <c r="V397" s="35">
        <f t="shared" si="36"/>
        <v>0</v>
      </c>
      <c r="W397" s="38">
        <f t="shared" si="40"/>
        <v>0</v>
      </c>
      <c r="X397" s="39"/>
      <c r="Y397" s="58"/>
      <c r="Z397" s="35">
        <f t="shared" si="37"/>
        <v>0</v>
      </c>
      <c r="AA397" s="34"/>
      <c r="AB397" s="40"/>
      <c r="AC397" s="35">
        <f t="shared" si="38"/>
        <v>0</v>
      </c>
      <c r="AD397" s="35">
        <f t="shared" si="41"/>
        <v>0</v>
      </c>
      <c r="AE397" s="54"/>
      <c r="AF397" s="40"/>
      <c r="AG397" s="37"/>
      <c r="AH397" s="35">
        <f t="shared" si="39"/>
        <v>0</v>
      </c>
      <c r="AI397" s="34"/>
      <c r="AJ397" s="34"/>
      <c r="AK397" s="34"/>
      <c r="AL397" s="34"/>
      <c r="AM397" s="34"/>
      <c r="AN397" s="34"/>
      <c r="AO397" s="34"/>
      <c r="AP397" s="34"/>
      <c r="AQ397" s="34"/>
      <c r="AR397" s="34"/>
      <c r="AS397" s="34"/>
      <c r="AT397" s="34"/>
      <c r="AU397" s="56" t="str">
        <f>IFERROR(VLOOKUP('Tài sản cố định'!AT397,'Danh mục'!$U$2:$V$500,2,0),"")</f>
        <v/>
      </c>
      <c r="AV397" s="34"/>
      <c r="AW397" s="34"/>
      <c r="AX397" s="50"/>
      <c r="AY397" s="50"/>
    </row>
    <row r="398" spans="1:51" s="36" customFormat="1" ht="15.75">
      <c r="A398" s="34"/>
      <c r="B398" s="57" t="str">
        <f>IF(ISBLANK(A398),"",VLOOKUP(A398,'Danh mục'!$A$2:$D$1046,2,0))</f>
        <v/>
      </c>
      <c r="C398" s="34"/>
      <c r="D398" s="34"/>
      <c r="E398" s="50"/>
      <c r="F398" s="34"/>
      <c r="G398" s="34"/>
      <c r="H398" s="34"/>
      <c r="I398" s="34"/>
      <c r="J398" s="34"/>
      <c r="K398" s="34"/>
      <c r="L398" s="34"/>
      <c r="M398" s="34"/>
      <c r="N398" s="58"/>
      <c r="O398" s="58"/>
      <c r="P398" s="58"/>
      <c r="Q398" s="58"/>
      <c r="R398" s="50"/>
      <c r="S398" s="50"/>
      <c r="T398" s="60" t="str">
        <f>IF(ISBLANK(A398),".00",VLOOKUP(A398,'Danh mục'!$A$2:$D$1046,3,0))</f>
        <v>.00</v>
      </c>
      <c r="U398" s="60" t="str">
        <f>IF(ISBLANK(A398),".00",VLOOKUP(A398,'Danh mục'!$A$2:$D$1046,4,0))</f>
        <v>.00</v>
      </c>
      <c r="V398" s="35">
        <f t="shared" si="36"/>
        <v>0</v>
      </c>
      <c r="W398" s="38">
        <f t="shared" si="40"/>
        <v>0</v>
      </c>
      <c r="X398" s="39"/>
      <c r="Y398" s="58"/>
      <c r="Z398" s="35">
        <f t="shared" si="37"/>
        <v>0</v>
      </c>
      <c r="AA398" s="34"/>
      <c r="AB398" s="40"/>
      <c r="AC398" s="35">
        <f t="shared" si="38"/>
        <v>0</v>
      </c>
      <c r="AD398" s="35">
        <f t="shared" si="41"/>
        <v>0</v>
      </c>
      <c r="AE398" s="54"/>
      <c r="AF398" s="40"/>
      <c r="AG398" s="37"/>
      <c r="AH398" s="35">
        <f t="shared" si="39"/>
        <v>0</v>
      </c>
      <c r="AI398" s="34"/>
      <c r="AJ398" s="34"/>
      <c r="AK398" s="34"/>
      <c r="AL398" s="34"/>
      <c r="AM398" s="34"/>
      <c r="AN398" s="34"/>
      <c r="AO398" s="34"/>
      <c r="AP398" s="34"/>
      <c r="AQ398" s="34"/>
      <c r="AR398" s="34"/>
      <c r="AS398" s="34"/>
      <c r="AT398" s="34"/>
      <c r="AU398" s="56" t="str">
        <f>IFERROR(VLOOKUP('Tài sản cố định'!AT398,'Danh mục'!$U$2:$V$500,2,0),"")</f>
        <v/>
      </c>
      <c r="AV398" s="34"/>
      <c r="AW398" s="34"/>
      <c r="AX398" s="50"/>
      <c r="AY398" s="50"/>
    </row>
    <row r="399" spans="1:51" s="36" customFormat="1" ht="15.75">
      <c r="A399" s="34"/>
      <c r="B399" s="57" t="str">
        <f>IF(ISBLANK(A399),"",VLOOKUP(A399,'Danh mục'!$A$2:$D$1046,2,0))</f>
        <v/>
      </c>
      <c r="C399" s="34"/>
      <c r="D399" s="34"/>
      <c r="E399" s="50"/>
      <c r="F399" s="34"/>
      <c r="G399" s="34"/>
      <c r="H399" s="34"/>
      <c r="I399" s="34"/>
      <c r="J399" s="34"/>
      <c r="K399" s="34"/>
      <c r="L399" s="34"/>
      <c r="M399" s="34"/>
      <c r="N399" s="58"/>
      <c r="O399" s="58"/>
      <c r="P399" s="58"/>
      <c r="Q399" s="58"/>
      <c r="R399" s="50"/>
      <c r="S399" s="50"/>
      <c r="T399" s="60" t="str">
        <f>IF(ISBLANK(A399),".00",VLOOKUP(A399,'Danh mục'!$A$2:$D$1046,3,0))</f>
        <v>.00</v>
      </c>
      <c r="U399" s="60" t="str">
        <f>IF(ISBLANK(A399),".00",VLOOKUP(A399,'Danh mục'!$A$2:$D$1046,4,0))</f>
        <v>.00</v>
      </c>
      <c r="V399" s="35">
        <f t="shared" si="36"/>
        <v>0</v>
      </c>
      <c r="W399" s="38">
        <f t="shared" si="40"/>
        <v>0</v>
      </c>
      <c r="X399" s="39"/>
      <c r="Y399" s="58"/>
      <c r="Z399" s="35">
        <f t="shared" si="37"/>
        <v>0</v>
      </c>
      <c r="AA399" s="34"/>
      <c r="AB399" s="40"/>
      <c r="AC399" s="35">
        <f t="shared" si="38"/>
        <v>0</v>
      </c>
      <c r="AD399" s="35">
        <f t="shared" si="41"/>
        <v>0</v>
      </c>
      <c r="AE399" s="54"/>
      <c r="AF399" s="40"/>
      <c r="AG399" s="37"/>
      <c r="AH399" s="35">
        <f t="shared" si="39"/>
        <v>0</v>
      </c>
      <c r="AI399" s="34"/>
      <c r="AJ399" s="34"/>
      <c r="AK399" s="34"/>
      <c r="AL399" s="34"/>
      <c r="AM399" s="34"/>
      <c r="AN399" s="34"/>
      <c r="AO399" s="34"/>
      <c r="AP399" s="34"/>
      <c r="AQ399" s="34"/>
      <c r="AR399" s="34"/>
      <c r="AS399" s="34"/>
      <c r="AT399" s="34"/>
      <c r="AU399" s="56" t="str">
        <f>IFERROR(VLOOKUP('Tài sản cố định'!AT399,'Danh mục'!$U$2:$V$500,2,0),"")</f>
        <v/>
      </c>
      <c r="AV399" s="34"/>
      <c r="AW399" s="34"/>
      <c r="AX399" s="50"/>
      <c r="AY399" s="50"/>
    </row>
    <row r="400" spans="1:51" s="36" customFormat="1" ht="15.75">
      <c r="A400" s="34"/>
      <c r="B400" s="57" t="str">
        <f>IF(ISBLANK(A400),"",VLOOKUP(A400,'Danh mục'!$A$2:$D$1046,2,0))</f>
        <v/>
      </c>
      <c r="C400" s="34"/>
      <c r="D400" s="34"/>
      <c r="E400" s="50"/>
      <c r="F400" s="34"/>
      <c r="G400" s="34"/>
      <c r="H400" s="34"/>
      <c r="I400" s="34"/>
      <c r="J400" s="34"/>
      <c r="K400" s="34"/>
      <c r="L400" s="34"/>
      <c r="M400" s="34"/>
      <c r="N400" s="58"/>
      <c r="O400" s="58"/>
      <c r="P400" s="58"/>
      <c r="Q400" s="58"/>
      <c r="R400" s="50"/>
      <c r="S400" s="50"/>
      <c r="T400" s="60" t="str">
        <f>IF(ISBLANK(A400),".00",VLOOKUP(A400,'Danh mục'!$A$2:$D$1046,3,0))</f>
        <v>.00</v>
      </c>
      <c r="U400" s="60" t="str">
        <f>IF(ISBLANK(A400),".00",VLOOKUP(A400,'Danh mục'!$A$2:$D$1046,4,0))</f>
        <v>.00</v>
      </c>
      <c r="V400" s="35">
        <f t="shared" si="36"/>
        <v>0</v>
      </c>
      <c r="W400" s="38">
        <f t="shared" si="40"/>
        <v>0</v>
      </c>
      <c r="X400" s="39"/>
      <c r="Y400" s="58"/>
      <c r="Z400" s="35">
        <f t="shared" si="37"/>
        <v>0</v>
      </c>
      <c r="AA400" s="34"/>
      <c r="AB400" s="40"/>
      <c r="AC400" s="35">
        <f t="shared" si="38"/>
        <v>0</v>
      </c>
      <c r="AD400" s="35">
        <f t="shared" si="41"/>
        <v>0</v>
      </c>
      <c r="AE400" s="54"/>
      <c r="AF400" s="40"/>
      <c r="AG400" s="37"/>
      <c r="AH400" s="35">
        <f t="shared" si="39"/>
        <v>0</v>
      </c>
      <c r="AI400" s="34"/>
      <c r="AJ400" s="34"/>
      <c r="AK400" s="34"/>
      <c r="AL400" s="34"/>
      <c r="AM400" s="34"/>
      <c r="AN400" s="34"/>
      <c r="AO400" s="34"/>
      <c r="AP400" s="34"/>
      <c r="AQ400" s="34"/>
      <c r="AR400" s="34"/>
      <c r="AS400" s="34"/>
      <c r="AT400" s="34"/>
      <c r="AU400" s="56" t="str">
        <f>IFERROR(VLOOKUP('Tài sản cố định'!AT400,'Danh mục'!$U$2:$V$500,2,0),"")</f>
        <v/>
      </c>
      <c r="AV400" s="34"/>
      <c r="AW400" s="34"/>
      <c r="AX400" s="50"/>
      <c r="AY400" s="50"/>
    </row>
    <row r="401" spans="1:51" s="36" customFormat="1" ht="15.75">
      <c r="A401" s="34"/>
      <c r="B401" s="57" t="str">
        <f>IF(ISBLANK(A401),"",VLOOKUP(A401,'Danh mục'!$A$2:$D$1046,2,0))</f>
        <v/>
      </c>
      <c r="C401" s="34"/>
      <c r="D401" s="34"/>
      <c r="E401" s="50"/>
      <c r="F401" s="34"/>
      <c r="G401" s="34"/>
      <c r="H401" s="34"/>
      <c r="I401" s="34"/>
      <c r="J401" s="34"/>
      <c r="K401" s="34"/>
      <c r="L401" s="34"/>
      <c r="M401" s="34"/>
      <c r="N401" s="58"/>
      <c r="O401" s="58"/>
      <c r="P401" s="58"/>
      <c r="Q401" s="58"/>
      <c r="R401" s="50"/>
      <c r="S401" s="50"/>
      <c r="T401" s="60" t="str">
        <f>IF(ISBLANK(A401),".00",VLOOKUP(A401,'Danh mục'!$A$2:$D$1046,3,0))</f>
        <v>.00</v>
      </c>
      <c r="U401" s="60" t="str">
        <f>IF(ISBLANK(A401),".00",VLOOKUP(A401,'Danh mục'!$A$2:$D$1046,4,0))</f>
        <v>.00</v>
      </c>
      <c r="V401" s="35">
        <f t="shared" si="36"/>
        <v>0</v>
      </c>
      <c r="W401" s="38">
        <f t="shared" si="40"/>
        <v>0</v>
      </c>
      <c r="X401" s="39"/>
      <c r="Y401" s="58"/>
      <c r="Z401" s="35">
        <f t="shared" si="37"/>
        <v>0</v>
      </c>
      <c r="AA401" s="34"/>
      <c r="AB401" s="40"/>
      <c r="AC401" s="35">
        <f t="shared" si="38"/>
        <v>0</v>
      </c>
      <c r="AD401" s="35">
        <f t="shared" si="41"/>
        <v>0</v>
      </c>
      <c r="AE401" s="54"/>
      <c r="AF401" s="40"/>
      <c r="AG401" s="37"/>
      <c r="AH401" s="35">
        <f t="shared" si="39"/>
        <v>0</v>
      </c>
      <c r="AI401" s="34"/>
      <c r="AJ401" s="34"/>
      <c r="AK401" s="34"/>
      <c r="AL401" s="34"/>
      <c r="AM401" s="34"/>
      <c r="AN401" s="34"/>
      <c r="AO401" s="34"/>
      <c r="AP401" s="34"/>
      <c r="AQ401" s="34"/>
      <c r="AR401" s="34"/>
      <c r="AS401" s="34"/>
      <c r="AT401" s="34"/>
      <c r="AU401" s="56" t="str">
        <f>IFERROR(VLOOKUP('Tài sản cố định'!AT401,'Danh mục'!$U$2:$V$500,2,0),"")</f>
        <v/>
      </c>
      <c r="AV401" s="34"/>
      <c r="AW401" s="34"/>
      <c r="AX401" s="50"/>
      <c r="AY401" s="50"/>
    </row>
    <row r="402" spans="1:51" s="36" customFormat="1" ht="15.75">
      <c r="A402" s="34"/>
      <c r="B402" s="57" t="str">
        <f>IF(ISBLANK(A402),"",VLOOKUP(A402,'Danh mục'!$A$2:$D$1046,2,0))</f>
        <v/>
      </c>
      <c r="C402" s="34"/>
      <c r="D402" s="34"/>
      <c r="E402" s="50"/>
      <c r="F402" s="34"/>
      <c r="G402" s="34"/>
      <c r="H402" s="34"/>
      <c r="I402" s="34"/>
      <c r="J402" s="34"/>
      <c r="K402" s="34"/>
      <c r="L402" s="34"/>
      <c r="M402" s="34"/>
      <c r="N402" s="58"/>
      <c r="O402" s="58"/>
      <c r="P402" s="58"/>
      <c r="Q402" s="58"/>
      <c r="R402" s="50"/>
      <c r="S402" s="50"/>
      <c r="T402" s="60" t="str">
        <f>IF(ISBLANK(A402),".00",VLOOKUP(A402,'Danh mục'!$A$2:$D$1046,3,0))</f>
        <v>.00</v>
      </c>
      <c r="U402" s="60" t="str">
        <f>IF(ISBLANK(A402),".00",VLOOKUP(A402,'Danh mục'!$A$2:$D$1046,4,0))</f>
        <v>.00</v>
      </c>
      <c r="V402" s="35">
        <f t="shared" si="36"/>
        <v>0</v>
      </c>
      <c r="W402" s="38">
        <f t="shared" si="40"/>
        <v>0</v>
      </c>
      <c r="X402" s="39"/>
      <c r="Y402" s="58"/>
      <c r="Z402" s="35">
        <f t="shared" si="37"/>
        <v>0</v>
      </c>
      <c r="AA402" s="34"/>
      <c r="AB402" s="40"/>
      <c r="AC402" s="35">
        <f t="shared" si="38"/>
        <v>0</v>
      </c>
      <c r="AD402" s="35">
        <f t="shared" si="41"/>
        <v>0</v>
      </c>
      <c r="AE402" s="54"/>
      <c r="AF402" s="40"/>
      <c r="AG402" s="37"/>
      <c r="AH402" s="35">
        <f t="shared" si="39"/>
        <v>0</v>
      </c>
      <c r="AI402" s="34"/>
      <c r="AJ402" s="34"/>
      <c r="AK402" s="34"/>
      <c r="AL402" s="34"/>
      <c r="AM402" s="34"/>
      <c r="AN402" s="34"/>
      <c r="AO402" s="34"/>
      <c r="AP402" s="34"/>
      <c r="AQ402" s="34"/>
      <c r="AR402" s="34"/>
      <c r="AS402" s="34"/>
      <c r="AT402" s="34"/>
      <c r="AU402" s="56" t="str">
        <f>IFERROR(VLOOKUP('Tài sản cố định'!AT402,'Danh mục'!$U$2:$V$500,2,0),"")</f>
        <v/>
      </c>
      <c r="AV402" s="34"/>
      <c r="AW402" s="34"/>
      <c r="AX402" s="50"/>
      <c r="AY402" s="50"/>
    </row>
    <row r="403" spans="1:51" s="36" customFormat="1" ht="15.75">
      <c r="A403" s="34"/>
      <c r="B403" s="57" t="str">
        <f>IF(ISBLANK(A403),"",VLOOKUP(A403,'Danh mục'!$A$2:$D$1046,2,0))</f>
        <v/>
      </c>
      <c r="C403" s="34"/>
      <c r="D403" s="34"/>
      <c r="E403" s="50"/>
      <c r="F403" s="34"/>
      <c r="G403" s="34"/>
      <c r="H403" s="34"/>
      <c r="I403" s="34"/>
      <c r="J403" s="34"/>
      <c r="K403" s="34"/>
      <c r="L403" s="34"/>
      <c r="M403" s="34"/>
      <c r="N403" s="58"/>
      <c r="O403" s="58"/>
      <c r="P403" s="58"/>
      <c r="Q403" s="58"/>
      <c r="R403" s="50"/>
      <c r="S403" s="50"/>
      <c r="T403" s="60" t="str">
        <f>IF(ISBLANK(A403),".00",VLOOKUP(A403,'Danh mục'!$A$2:$D$1046,3,0))</f>
        <v>.00</v>
      </c>
      <c r="U403" s="60" t="str">
        <f>IF(ISBLANK(A403),".00",VLOOKUP(A403,'Danh mục'!$A$2:$D$1046,4,0))</f>
        <v>.00</v>
      </c>
      <c r="V403" s="35">
        <f t="shared" si="36"/>
        <v>0</v>
      </c>
      <c r="W403" s="38">
        <f t="shared" si="40"/>
        <v>0</v>
      </c>
      <c r="X403" s="39"/>
      <c r="Y403" s="58"/>
      <c r="Z403" s="35">
        <f t="shared" si="37"/>
        <v>0</v>
      </c>
      <c r="AA403" s="34"/>
      <c r="AB403" s="40"/>
      <c r="AC403" s="35">
        <f t="shared" si="38"/>
        <v>0</v>
      </c>
      <c r="AD403" s="35">
        <f t="shared" si="41"/>
        <v>0</v>
      </c>
      <c r="AE403" s="54"/>
      <c r="AF403" s="40"/>
      <c r="AG403" s="37"/>
      <c r="AH403" s="35">
        <f t="shared" si="39"/>
        <v>0</v>
      </c>
      <c r="AI403" s="34"/>
      <c r="AJ403" s="34"/>
      <c r="AK403" s="34"/>
      <c r="AL403" s="34"/>
      <c r="AM403" s="34"/>
      <c r="AN403" s="34"/>
      <c r="AO403" s="34"/>
      <c r="AP403" s="34"/>
      <c r="AQ403" s="34"/>
      <c r="AR403" s="34"/>
      <c r="AS403" s="34"/>
      <c r="AT403" s="34"/>
      <c r="AU403" s="56" t="str">
        <f>IFERROR(VLOOKUP('Tài sản cố định'!AT403,'Danh mục'!$U$2:$V$500,2,0),"")</f>
        <v/>
      </c>
      <c r="AV403" s="34"/>
      <c r="AW403" s="34"/>
      <c r="AX403" s="50"/>
      <c r="AY403" s="50"/>
    </row>
    <row r="404" spans="1:51" s="36" customFormat="1" ht="15.75">
      <c r="A404" s="34"/>
      <c r="B404" s="57" t="str">
        <f>IF(ISBLANK(A404),"",VLOOKUP(A404,'Danh mục'!$A$2:$D$1046,2,0))</f>
        <v/>
      </c>
      <c r="C404" s="34"/>
      <c r="D404" s="34"/>
      <c r="E404" s="50"/>
      <c r="F404" s="34"/>
      <c r="G404" s="34"/>
      <c r="H404" s="34"/>
      <c r="I404" s="34"/>
      <c r="J404" s="34"/>
      <c r="K404" s="34"/>
      <c r="L404" s="34"/>
      <c r="M404" s="34"/>
      <c r="N404" s="58"/>
      <c r="O404" s="58"/>
      <c r="P404" s="58"/>
      <c r="Q404" s="58"/>
      <c r="R404" s="50"/>
      <c r="S404" s="50"/>
      <c r="T404" s="60" t="str">
        <f>IF(ISBLANK(A404),".00",VLOOKUP(A404,'Danh mục'!$A$2:$D$1046,3,0))</f>
        <v>.00</v>
      </c>
      <c r="U404" s="60" t="str">
        <f>IF(ISBLANK(A404),".00",VLOOKUP(A404,'Danh mục'!$A$2:$D$1046,4,0))</f>
        <v>.00</v>
      </c>
      <c r="V404" s="35">
        <f t="shared" si="36"/>
        <v>0</v>
      </c>
      <c r="W404" s="38">
        <f t="shared" si="40"/>
        <v>0</v>
      </c>
      <c r="X404" s="39"/>
      <c r="Y404" s="58"/>
      <c r="Z404" s="35">
        <f t="shared" si="37"/>
        <v>0</v>
      </c>
      <c r="AA404" s="34"/>
      <c r="AB404" s="40"/>
      <c r="AC404" s="35">
        <f t="shared" si="38"/>
        <v>0</v>
      </c>
      <c r="AD404" s="35">
        <f t="shared" si="41"/>
        <v>0</v>
      </c>
      <c r="AE404" s="54"/>
      <c r="AF404" s="40"/>
      <c r="AG404" s="37"/>
      <c r="AH404" s="35">
        <f t="shared" si="39"/>
        <v>0</v>
      </c>
      <c r="AI404" s="34"/>
      <c r="AJ404" s="34"/>
      <c r="AK404" s="34"/>
      <c r="AL404" s="34"/>
      <c r="AM404" s="34"/>
      <c r="AN404" s="34"/>
      <c r="AO404" s="34"/>
      <c r="AP404" s="34"/>
      <c r="AQ404" s="34"/>
      <c r="AR404" s="34"/>
      <c r="AS404" s="34"/>
      <c r="AT404" s="34"/>
      <c r="AU404" s="56" t="str">
        <f>IFERROR(VLOOKUP('Tài sản cố định'!AT404,'Danh mục'!$U$2:$V$500,2,0),"")</f>
        <v/>
      </c>
      <c r="AV404" s="34"/>
      <c r="AW404" s="34"/>
      <c r="AX404" s="50"/>
      <c r="AY404" s="50"/>
    </row>
    <row r="405" spans="1:51" s="36" customFormat="1" ht="15.75">
      <c r="A405" s="34"/>
      <c r="B405" s="57" t="str">
        <f>IF(ISBLANK(A405),"",VLOOKUP(A405,'Danh mục'!$A$2:$D$1046,2,0))</f>
        <v/>
      </c>
      <c r="C405" s="34"/>
      <c r="D405" s="34"/>
      <c r="E405" s="50"/>
      <c r="F405" s="34"/>
      <c r="G405" s="34"/>
      <c r="H405" s="34"/>
      <c r="I405" s="34"/>
      <c r="J405" s="34"/>
      <c r="K405" s="34"/>
      <c r="L405" s="34"/>
      <c r="M405" s="34"/>
      <c r="N405" s="58"/>
      <c r="O405" s="58"/>
      <c r="P405" s="58"/>
      <c r="Q405" s="58"/>
      <c r="R405" s="50"/>
      <c r="S405" s="50"/>
      <c r="T405" s="60" t="str">
        <f>IF(ISBLANK(A405),".00",VLOOKUP(A405,'Danh mục'!$A$2:$D$1046,3,0))</f>
        <v>.00</v>
      </c>
      <c r="U405" s="60" t="str">
        <f>IF(ISBLANK(A405),".00",VLOOKUP(A405,'Danh mục'!$A$2:$D$1046,4,0))</f>
        <v>.00</v>
      </c>
      <c r="V405" s="35">
        <f t="shared" si="36"/>
        <v>0</v>
      </c>
      <c r="W405" s="38">
        <f t="shared" si="40"/>
        <v>0</v>
      </c>
      <c r="X405" s="39"/>
      <c r="Y405" s="58"/>
      <c r="Z405" s="35">
        <f t="shared" si="37"/>
        <v>0</v>
      </c>
      <c r="AA405" s="34"/>
      <c r="AB405" s="40"/>
      <c r="AC405" s="35">
        <f t="shared" si="38"/>
        <v>0</v>
      </c>
      <c r="AD405" s="35">
        <f t="shared" si="41"/>
        <v>0</v>
      </c>
      <c r="AE405" s="54"/>
      <c r="AF405" s="40"/>
      <c r="AG405" s="37"/>
      <c r="AH405" s="35">
        <f t="shared" si="39"/>
        <v>0</v>
      </c>
      <c r="AI405" s="34"/>
      <c r="AJ405" s="34"/>
      <c r="AK405" s="34"/>
      <c r="AL405" s="34"/>
      <c r="AM405" s="34"/>
      <c r="AN405" s="34"/>
      <c r="AO405" s="34"/>
      <c r="AP405" s="34"/>
      <c r="AQ405" s="34"/>
      <c r="AR405" s="34"/>
      <c r="AS405" s="34"/>
      <c r="AT405" s="34"/>
      <c r="AU405" s="56" t="str">
        <f>IFERROR(VLOOKUP('Tài sản cố định'!AT405,'Danh mục'!$U$2:$V$500,2,0),"")</f>
        <v/>
      </c>
      <c r="AV405" s="34"/>
      <c r="AW405" s="34"/>
      <c r="AX405" s="50"/>
      <c r="AY405" s="50"/>
    </row>
    <row r="406" spans="1:51" s="36" customFormat="1" ht="15.75">
      <c r="A406" s="34"/>
      <c r="B406" s="57" t="str">
        <f>IF(ISBLANK(A406),"",VLOOKUP(A406,'Danh mục'!$A$2:$D$1046,2,0))</f>
        <v/>
      </c>
      <c r="C406" s="34"/>
      <c r="D406" s="34"/>
      <c r="E406" s="50"/>
      <c r="F406" s="34"/>
      <c r="G406" s="34"/>
      <c r="H406" s="34"/>
      <c r="I406" s="34"/>
      <c r="J406" s="34"/>
      <c r="K406" s="34"/>
      <c r="L406" s="34"/>
      <c r="M406" s="34"/>
      <c r="N406" s="58"/>
      <c r="O406" s="58"/>
      <c r="P406" s="58"/>
      <c r="Q406" s="58"/>
      <c r="R406" s="50"/>
      <c r="S406" s="50"/>
      <c r="T406" s="60" t="str">
        <f>IF(ISBLANK(A406),".00",VLOOKUP(A406,'Danh mục'!$A$2:$D$1046,3,0))</f>
        <v>.00</v>
      </c>
      <c r="U406" s="60" t="str">
        <f>IF(ISBLANK(A406),".00",VLOOKUP(A406,'Danh mục'!$A$2:$D$1046,4,0))</f>
        <v>.00</v>
      </c>
      <c r="V406" s="35">
        <f t="shared" si="36"/>
        <v>0</v>
      </c>
      <c r="W406" s="38">
        <f t="shared" si="40"/>
        <v>0</v>
      </c>
      <c r="X406" s="39"/>
      <c r="Y406" s="58"/>
      <c r="Z406" s="35">
        <f t="shared" si="37"/>
        <v>0</v>
      </c>
      <c r="AA406" s="34"/>
      <c r="AB406" s="40"/>
      <c r="AC406" s="35">
        <f t="shared" si="38"/>
        <v>0</v>
      </c>
      <c r="AD406" s="35">
        <f t="shared" si="41"/>
        <v>0</v>
      </c>
      <c r="AE406" s="54"/>
      <c r="AF406" s="40"/>
      <c r="AG406" s="37"/>
      <c r="AH406" s="35">
        <f t="shared" si="39"/>
        <v>0</v>
      </c>
      <c r="AI406" s="34"/>
      <c r="AJ406" s="34"/>
      <c r="AK406" s="34"/>
      <c r="AL406" s="34"/>
      <c r="AM406" s="34"/>
      <c r="AN406" s="34"/>
      <c r="AO406" s="34"/>
      <c r="AP406" s="34"/>
      <c r="AQ406" s="34"/>
      <c r="AR406" s="34"/>
      <c r="AS406" s="34"/>
      <c r="AT406" s="34"/>
      <c r="AU406" s="56" t="str">
        <f>IFERROR(VLOOKUP('Tài sản cố định'!AT406,'Danh mục'!$U$2:$V$500,2,0),"")</f>
        <v/>
      </c>
      <c r="AV406" s="34"/>
      <c r="AW406" s="34"/>
      <c r="AX406" s="50"/>
      <c r="AY406" s="50"/>
    </row>
    <row r="407" spans="1:51" s="36" customFormat="1" ht="15.75">
      <c r="A407" s="34"/>
      <c r="B407" s="57" t="str">
        <f>IF(ISBLANK(A407),"",VLOOKUP(A407,'Danh mục'!$A$2:$D$1046,2,0))</f>
        <v/>
      </c>
      <c r="C407" s="34"/>
      <c r="D407" s="34"/>
      <c r="E407" s="50"/>
      <c r="F407" s="34"/>
      <c r="G407" s="34"/>
      <c r="H407" s="34"/>
      <c r="I407" s="34"/>
      <c r="J407" s="34"/>
      <c r="K407" s="34"/>
      <c r="L407" s="34"/>
      <c r="M407" s="34"/>
      <c r="N407" s="58"/>
      <c r="O407" s="58"/>
      <c r="P407" s="58"/>
      <c r="Q407" s="58"/>
      <c r="R407" s="50"/>
      <c r="S407" s="50"/>
      <c r="T407" s="60" t="str">
        <f>IF(ISBLANK(A407),".00",VLOOKUP(A407,'Danh mục'!$A$2:$D$1046,3,0))</f>
        <v>.00</v>
      </c>
      <c r="U407" s="60" t="str">
        <f>IF(ISBLANK(A407),".00",VLOOKUP(A407,'Danh mục'!$A$2:$D$1046,4,0))</f>
        <v>.00</v>
      </c>
      <c r="V407" s="35">
        <f t="shared" si="36"/>
        <v>0</v>
      </c>
      <c r="W407" s="38">
        <f t="shared" si="40"/>
        <v>0</v>
      </c>
      <c r="X407" s="39"/>
      <c r="Y407" s="58"/>
      <c r="Z407" s="35">
        <f t="shared" si="37"/>
        <v>0</v>
      </c>
      <c r="AA407" s="34"/>
      <c r="AB407" s="40"/>
      <c r="AC407" s="35">
        <f t="shared" si="38"/>
        <v>0</v>
      </c>
      <c r="AD407" s="35">
        <f t="shared" si="41"/>
        <v>0</v>
      </c>
      <c r="AE407" s="54"/>
      <c r="AF407" s="40"/>
      <c r="AG407" s="37"/>
      <c r="AH407" s="35">
        <f t="shared" si="39"/>
        <v>0</v>
      </c>
      <c r="AI407" s="34"/>
      <c r="AJ407" s="34"/>
      <c r="AK407" s="34"/>
      <c r="AL407" s="34"/>
      <c r="AM407" s="34"/>
      <c r="AN407" s="34"/>
      <c r="AO407" s="34"/>
      <c r="AP407" s="34"/>
      <c r="AQ407" s="34"/>
      <c r="AR407" s="34"/>
      <c r="AS407" s="34"/>
      <c r="AT407" s="34"/>
      <c r="AU407" s="56" t="str">
        <f>IFERROR(VLOOKUP('Tài sản cố định'!AT407,'Danh mục'!$U$2:$V$500,2,0),"")</f>
        <v/>
      </c>
      <c r="AV407" s="34"/>
      <c r="AW407" s="34"/>
      <c r="AX407" s="50"/>
      <c r="AY407" s="50"/>
    </row>
    <row r="408" spans="1:51" s="36" customFormat="1" ht="15.75">
      <c r="A408" s="34"/>
      <c r="B408" s="57" t="str">
        <f>IF(ISBLANK(A408),"",VLOOKUP(A408,'Danh mục'!$A$2:$D$1046,2,0))</f>
        <v/>
      </c>
      <c r="C408" s="34"/>
      <c r="D408" s="34"/>
      <c r="E408" s="50"/>
      <c r="F408" s="34"/>
      <c r="G408" s="34"/>
      <c r="H408" s="34"/>
      <c r="I408" s="34"/>
      <c r="J408" s="34"/>
      <c r="K408" s="34"/>
      <c r="L408" s="34"/>
      <c r="M408" s="34"/>
      <c r="N408" s="58"/>
      <c r="O408" s="58"/>
      <c r="P408" s="58"/>
      <c r="Q408" s="58"/>
      <c r="R408" s="50"/>
      <c r="S408" s="50"/>
      <c r="T408" s="60" t="str">
        <f>IF(ISBLANK(A408),".00",VLOOKUP(A408,'Danh mục'!$A$2:$D$1046,3,0))</f>
        <v>.00</v>
      </c>
      <c r="U408" s="60" t="str">
        <f>IF(ISBLANK(A408),".00",VLOOKUP(A408,'Danh mục'!$A$2:$D$1046,4,0))</f>
        <v>.00</v>
      </c>
      <c r="V408" s="35">
        <f t="shared" si="36"/>
        <v>0</v>
      </c>
      <c r="W408" s="38">
        <f t="shared" si="40"/>
        <v>0</v>
      </c>
      <c r="X408" s="39"/>
      <c r="Y408" s="58"/>
      <c r="Z408" s="35">
        <f t="shared" si="37"/>
        <v>0</v>
      </c>
      <c r="AA408" s="34"/>
      <c r="AB408" s="40"/>
      <c r="AC408" s="35">
        <f t="shared" si="38"/>
        <v>0</v>
      </c>
      <c r="AD408" s="35">
        <f t="shared" si="41"/>
        <v>0</v>
      </c>
      <c r="AE408" s="54"/>
      <c r="AF408" s="40"/>
      <c r="AG408" s="37"/>
      <c r="AH408" s="35">
        <f t="shared" si="39"/>
        <v>0</v>
      </c>
      <c r="AI408" s="34"/>
      <c r="AJ408" s="34"/>
      <c r="AK408" s="34"/>
      <c r="AL408" s="34"/>
      <c r="AM408" s="34"/>
      <c r="AN408" s="34"/>
      <c r="AO408" s="34"/>
      <c r="AP408" s="34"/>
      <c r="AQ408" s="34"/>
      <c r="AR408" s="34"/>
      <c r="AS408" s="34"/>
      <c r="AT408" s="34"/>
      <c r="AU408" s="56" t="str">
        <f>IFERROR(VLOOKUP('Tài sản cố định'!AT408,'Danh mục'!$U$2:$V$500,2,0),"")</f>
        <v/>
      </c>
      <c r="AV408" s="34"/>
      <c r="AW408" s="34"/>
      <c r="AX408" s="50"/>
      <c r="AY408" s="50"/>
    </row>
    <row r="409" spans="1:51" s="36" customFormat="1" ht="15.75">
      <c r="A409" s="34"/>
      <c r="B409" s="57" t="str">
        <f>IF(ISBLANK(A409),"",VLOOKUP(A409,'Danh mục'!$A$2:$D$1046,2,0))</f>
        <v/>
      </c>
      <c r="C409" s="34"/>
      <c r="D409" s="34"/>
      <c r="E409" s="50"/>
      <c r="F409" s="34"/>
      <c r="G409" s="34"/>
      <c r="H409" s="34"/>
      <c r="I409" s="34"/>
      <c r="J409" s="34"/>
      <c r="K409" s="34"/>
      <c r="L409" s="34"/>
      <c r="M409" s="34"/>
      <c r="N409" s="58"/>
      <c r="O409" s="58"/>
      <c r="P409" s="58"/>
      <c r="Q409" s="58"/>
      <c r="R409" s="50"/>
      <c r="S409" s="50"/>
      <c r="T409" s="60" t="str">
        <f>IF(ISBLANK(A409),".00",VLOOKUP(A409,'Danh mục'!$A$2:$D$1046,3,0))</f>
        <v>.00</v>
      </c>
      <c r="U409" s="60" t="str">
        <f>IF(ISBLANK(A409),".00",VLOOKUP(A409,'Danh mục'!$A$2:$D$1046,4,0))</f>
        <v>.00</v>
      </c>
      <c r="V409" s="35">
        <f t="shared" si="36"/>
        <v>0</v>
      </c>
      <c r="W409" s="38">
        <f t="shared" si="40"/>
        <v>0</v>
      </c>
      <c r="X409" s="39"/>
      <c r="Y409" s="58"/>
      <c r="Z409" s="35">
        <f t="shared" si="37"/>
        <v>0</v>
      </c>
      <c r="AA409" s="34"/>
      <c r="AB409" s="40"/>
      <c r="AC409" s="35">
        <f t="shared" si="38"/>
        <v>0</v>
      </c>
      <c r="AD409" s="35">
        <f t="shared" si="41"/>
        <v>0</v>
      </c>
      <c r="AE409" s="54"/>
      <c r="AF409" s="40"/>
      <c r="AG409" s="37"/>
      <c r="AH409" s="35">
        <f t="shared" si="39"/>
        <v>0</v>
      </c>
      <c r="AI409" s="34"/>
      <c r="AJ409" s="34"/>
      <c r="AK409" s="34"/>
      <c r="AL409" s="34"/>
      <c r="AM409" s="34"/>
      <c r="AN409" s="34"/>
      <c r="AO409" s="34"/>
      <c r="AP409" s="34"/>
      <c r="AQ409" s="34"/>
      <c r="AR409" s="34"/>
      <c r="AS409" s="34"/>
      <c r="AT409" s="34"/>
      <c r="AU409" s="56" t="str">
        <f>IFERROR(VLOOKUP('Tài sản cố định'!AT409,'Danh mục'!$U$2:$V$500,2,0),"")</f>
        <v/>
      </c>
      <c r="AV409" s="34"/>
      <c r="AW409" s="34"/>
      <c r="AX409" s="50"/>
      <c r="AY409" s="50"/>
    </row>
    <row r="410" spans="1:51" s="36" customFormat="1" ht="15.75">
      <c r="A410" s="34"/>
      <c r="B410" s="57" t="str">
        <f>IF(ISBLANK(A410),"",VLOOKUP(A410,'Danh mục'!$A$2:$D$1046,2,0))</f>
        <v/>
      </c>
      <c r="C410" s="34"/>
      <c r="D410" s="34"/>
      <c r="E410" s="50"/>
      <c r="F410" s="34"/>
      <c r="G410" s="34"/>
      <c r="H410" s="34"/>
      <c r="I410" s="34"/>
      <c r="J410" s="34"/>
      <c r="K410" s="34"/>
      <c r="L410" s="34"/>
      <c r="M410" s="34"/>
      <c r="N410" s="58"/>
      <c r="O410" s="58"/>
      <c r="P410" s="58"/>
      <c r="Q410" s="58"/>
      <c r="R410" s="50"/>
      <c r="S410" s="50"/>
      <c r="T410" s="60" t="str">
        <f>IF(ISBLANK(A410),".00",VLOOKUP(A410,'Danh mục'!$A$2:$D$1046,3,0))</f>
        <v>.00</v>
      </c>
      <c r="U410" s="60" t="str">
        <f>IF(ISBLANK(A410),".00",VLOOKUP(A410,'Danh mục'!$A$2:$D$1046,4,0))</f>
        <v>.00</v>
      </c>
      <c r="V410" s="35">
        <f t="shared" si="36"/>
        <v>0</v>
      </c>
      <c r="W410" s="38">
        <f t="shared" si="40"/>
        <v>0</v>
      </c>
      <c r="X410" s="39"/>
      <c r="Y410" s="58"/>
      <c r="Z410" s="35">
        <f t="shared" si="37"/>
        <v>0</v>
      </c>
      <c r="AA410" s="34"/>
      <c r="AB410" s="40"/>
      <c r="AC410" s="35">
        <f t="shared" si="38"/>
        <v>0</v>
      </c>
      <c r="AD410" s="35">
        <f t="shared" si="41"/>
        <v>0</v>
      </c>
      <c r="AE410" s="54"/>
      <c r="AF410" s="40"/>
      <c r="AG410" s="37"/>
      <c r="AH410" s="35">
        <f t="shared" si="39"/>
        <v>0</v>
      </c>
      <c r="AI410" s="34"/>
      <c r="AJ410" s="34"/>
      <c r="AK410" s="34"/>
      <c r="AL410" s="34"/>
      <c r="AM410" s="34"/>
      <c r="AN410" s="34"/>
      <c r="AO410" s="34"/>
      <c r="AP410" s="34"/>
      <c r="AQ410" s="34"/>
      <c r="AR410" s="34"/>
      <c r="AS410" s="34"/>
      <c r="AT410" s="34"/>
      <c r="AU410" s="56" t="str">
        <f>IFERROR(VLOOKUP('Tài sản cố định'!AT410,'Danh mục'!$U$2:$V$500,2,0),"")</f>
        <v/>
      </c>
      <c r="AV410" s="34"/>
      <c r="AW410" s="34"/>
      <c r="AX410" s="50"/>
      <c r="AY410" s="50"/>
    </row>
    <row r="411" spans="1:51" s="36" customFormat="1" ht="15.75">
      <c r="A411" s="34"/>
      <c r="B411" s="57" t="str">
        <f>IF(ISBLANK(A411),"",VLOOKUP(A411,'Danh mục'!$A$2:$D$1046,2,0))</f>
        <v/>
      </c>
      <c r="C411" s="34"/>
      <c r="D411" s="34"/>
      <c r="E411" s="50"/>
      <c r="F411" s="34"/>
      <c r="G411" s="34"/>
      <c r="H411" s="34"/>
      <c r="I411" s="34"/>
      <c r="J411" s="34"/>
      <c r="K411" s="34"/>
      <c r="L411" s="34"/>
      <c r="M411" s="34"/>
      <c r="N411" s="58"/>
      <c r="O411" s="58"/>
      <c r="P411" s="58"/>
      <c r="Q411" s="58"/>
      <c r="R411" s="50"/>
      <c r="S411" s="50"/>
      <c r="T411" s="60" t="str">
        <f>IF(ISBLANK(A411),".00",VLOOKUP(A411,'Danh mục'!$A$2:$D$1046,3,0))</f>
        <v>.00</v>
      </c>
      <c r="U411" s="60" t="str">
        <f>IF(ISBLANK(A411),".00",VLOOKUP(A411,'Danh mục'!$A$2:$D$1046,4,0))</f>
        <v>.00</v>
      </c>
      <c r="V411" s="35">
        <f t="shared" si="36"/>
        <v>0</v>
      </c>
      <c r="W411" s="38">
        <f t="shared" si="40"/>
        <v>0</v>
      </c>
      <c r="X411" s="39"/>
      <c r="Y411" s="58"/>
      <c r="Z411" s="35">
        <f t="shared" si="37"/>
        <v>0</v>
      </c>
      <c r="AA411" s="34"/>
      <c r="AB411" s="40"/>
      <c r="AC411" s="35">
        <f t="shared" si="38"/>
        <v>0</v>
      </c>
      <c r="AD411" s="35">
        <f t="shared" si="41"/>
        <v>0</v>
      </c>
      <c r="AE411" s="54"/>
      <c r="AF411" s="40"/>
      <c r="AG411" s="37"/>
      <c r="AH411" s="35">
        <f t="shared" si="39"/>
        <v>0</v>
      </c>
      <c r="AI411" s="34"/>
      <c r="AJ411" s="34"/>
      <c r="AK411" s="34"/>
      <c r="AL411" s="34"/>
      <c r="AM411" s="34"/>
      <c r="AN411" s="34"/>
      <c r="AO411" s="34"/>
      <c r="AP411" s="34"/>
      <c r="AQ411" s="34"/>
      <c r="AR411" s="34"/>
      <c r="AS411" s="34"/>
      <c r="AT411" s="34"/>
      <c r="AU411" s="56" t="str">
        <f>IFERROR(VLOOKUP('Tài sản cố định'!AT411,'Danh mục'!$U$2:$V$500,2,0),"")</f>
        <v/>
      </c>
      <c r="AV411" s="34"/>
      <c r="AW411" s="34"/>
      <c r="AX411" s="50"/>
      <c r="AY411" s="50"/>
    </row>
    <row r="412" spans="1:51" s="36" customFormat="1" ht="15.75">
      <c r="A412" s="34"/>
      <c r="B412" s="57" t="str">
        <f>IF(ISBLANK(A412),"",VLOOKUP(A412,'Danh mục'!$A$2:$D$1046,2,0))</f>
        <v/>
      </c>
      <c r="C412" s="34"/>
      <c r="D412" s="34"/>
      <c r="E412" s="50"/>
      <c r="F412" s="34"/>
      <c r="G412" s="34"/>
      <c r="H412" s="34"/>
      <c r="I412" s="34"/>
      <c r="J412" s="34"/>
      <c r="K412" s="34"/>
      <c r="L412" s="34"/>
      <c r="M412" s="34"/>
      <c r="N412" s="58"/>
      <c r="O412" s="58"/>
      <c r="P412" s="58"/>
      <c r="Q412" s="58"/>
      <c r="R412" s="50"/>
      <c r="S412" s="50"/>
      <c r="T412" s="60" t="str">
        <f>IF(ISBLANK(A412),".00",VLOOKUP(A412,'Danh mục'!$A$2:$D$1046,3,0))</f>
        <v>.00</v>
      </c>
      <c r="U412" s="60" t="str">
        <f>IF(ISBLANK(A412),".00",VLOOKUP(A412,'Danh mục'!$A$2:$D$1046,4,0))</f>
        <v>.00</v>
      </c>
      <c r="V412" s="35">
        <f t="shared" si="36"/>
        <v>0</v>
      </c>
      <c r="W412" s="38">
        <f t="shared" si="40"/>
        <v>0</v>
      </c>
      <c r="X412" s="39"/>
      <c r="Y412" s="58"/>
      <c r="Z412" s="35">
        <f t="shared" si="37"/>
        <v>0</v>
      </c>
      <c r="AA412" s="34"/>
      <c r="AB412" s="40"/>
      <c r="AC412" s="35">
        <f t="shared" si="38"/>
        <v>0</v>
      </c>
      <c r="AD412" s="35">
        <f t="shared" si="41"/>
        <v>0</v>
      </c>
      <c r="AE412" s="54"/>
      <c r="AF412" s="40"/>
      <c r="AG412" s="37"/>
      <c r="AH412" s="35">
        <f t="shared" si="39"/>
        <v>0</v>
      </c>
      <c r="AI412" s="34"/>
      <c r="AJ412" s="34"/>
      <c r="AK412" s="34"/>
      <c r="AL412" s="34"/>
      <c r="AM412" s="34"/>
      <c r="AN412" s="34"/>
      <c r="AO412" s="34"/>
      <c r="AP412" s="34"/>
      <c r="AQ412" s="34"/>
      <c r="AR412" s="34"/>
      <c r="AS412" s="34"/>
      <c r="AT412" s="34"/>
      <c r="AU412" s="56" t="str">
        <f>IFERROR(VLOOKUP('Tài sản cố định'!AT412,'Danh mục'!$U$2:$V$500,2,0),"")</f>
        <v/>
      </c>
      <c r="AV412" s="34"/>
      <c r="AW412" s="34"/>
      <c r="AX412" s="50"/>
      <c r="AY412" s="50"/>
    </row>
    <row r="413" spans="1:51" s="36" customFormat="1" ht="15.75">
      <c r="A413" s="34"/>
      <c r="B413" s="57" t="str">
        <f>IF(ISBLANK(A413),"",VLOOKUP(A413,'Danh mục'!$A$2:$D$1046,2,0))</f>
        <v/>
      </c>
      <c r="C413" s="34"/>
      <c r="D413" s="34"/>
      <c r="E413" s="50"/>
      <c r="F413" s="34"/>
      <c r="G413" s="34"/>
      <c r="H413" s="34"/>
      <c r="I413" s="34"/>
      <c r="J413" s="34"/>
      <c r="K413" s="34"/>
      <c r="L413" s="34"/>
      <c r="M413" s="34"/>
      <c r="N413" s="58"/>
      <c r="O413" s="58"/>
      <c r="P413" s="58"/>
      <c r="Q413" s="58"/>
      <c r="R413" s="50"/>
      <c r="S413" s="50"/>
      <c r="T413" s="60" t="str">
        <f>IF(ISBLANK(A413),".00",VLOOKUP(A413,'Danh mục'!$A$2:$D$1046,3,0))</f>
        <v>.00</v>
      </c>
      <c r="U413" s="60" t="str">
        <f>IF(ISBLANK(A413),".00",VLOOKUP(A413,'Danh mục'!$A$2:$D$1046,4,0))</f>
        <v>.00</v>
      </c>
      <c r="V413" s="35">
        <f t="shared" si="36"/>
        <v>0</v>
      </c>
      <c r="W413" s="38">
        <f t="shared" si="40"/>
        <v>0</v>
      </c>
      <c r="X413" s="39"/>
      <c r="Y413" s="58"/>
      <c r="Z413" s="35">
        <f t="shared" si="37"/>
        <v>0</v>
      </c>
      <c r="AA413" s="34"/>
      <c r="AB413" s="40"/>
      <c r="AC413" s="35">
        <f t="shared" si="38"/>
        <v>0</v>
      </c>
      <c r="AD413" s="35">
        <f t="shared" si="41"/>
        <v>0</v>
      </c>
      <c r="AE413" s="54"/>
      <c r="AF413" s="40"/>
      <c r="AG413" s="37"/>
      <c r="AH413" s="35">
        <f t="shared" si="39"/>
        <v>0</v>
      </c>
      <c r="AI413" s="34"/>
      <c r="AJ413" s="34"/>
      <c r="AK413" s="34"/>
      <c r="AL413" s="34"/>
      <c r="AM413" s="34"/>
      <c r="AN413" s="34"/>
      <c r="AO413" s="34"/>
      <c r="AP413" s="34"/>
      <c r="AQ413" s="34"/>
      <c r="AR413" s="34"/>
      <c r="AS413" s="34"/>
      <c r="AT413" s="34"/>
      <c r="AU413" s="56" t="str">
        <f>IFERROR(VLOOKUP('Tài sản cố định'!AT413,'Danh mục'!$U$2:$V$500,2,0),"")</f>
        <v/>
      </c>
      <c r="AV413" s="34"/>
      <c r="AW413" s="34"/>
      <c r="AX413" s="50"/>
      <c r="AY413" s="50"/>
    </row>
    <row r="414" spans="1:51" s="36" customFormat="1" ht="15.75">
      <c r="A414" s="34"/>
      <c r="B414" s="57" t="str">
        <f>IF(ISBLANK(A414),"",VLOOKUP(A414,'Danh mục'!$A$2:$D$1046,2,0))</f>
        <v/>
      </c>
      <c r="C414" s="34"/>
      <c r="D414" s="34"/>
      <c r="E414" s="50"/>
      <c r="F414" s="34"/>
      <c r="G414" s="34"/>
      <c r="H414" s="34"/>
      <c r="I414" s="34"/>
      <c r="J414" s="34"/>
      <c r="K414" s="34"/>
      <c r="L414" s="34"/>
      <c r="M414" s="34"/>
      <c r="N414" s="58"/>
      <c r="O414" s="58"/>
      <c r="P414" s="58"/>
      <c r="Q414" s="58"/>
      <c r="R414" s="50"/>
      <c r="S414" s="50"/>
      <c r="T414" s="60" t="str">
        <f>IF(ISBLANK(A414),".00",VLOOKUP(A414,'Danh mục'!$A$2:$D$1046,3,0))</f>
        <v>.00</v>
      </c>
      <c r="U414" s="60" t="str">
        <f>IF(ISBLANK(A414),".00",VLOOKUP(A414,'Danh mục'!$A$2:$D$1046,4,0))</f>
        <v>.00</v>
      </c>
      <c r="V414" s="35">
        <f t="shared" si="36"/>
        <v>0</v>
      </c>
      <c r="W414" s="38">
        <f t="shared" si="40"/>
        <v>0</v>
      </c>
      <c r="X414" s="39"/>
      <c r="Y414" s="58"/>
      <c r="Z414" s="35">
        <f t="shared" si="37"/>
        <v>0</v>
      </c>
      <c r="AA414" s="34"/>
      <c r="AB414" s="40"/>
      <c r="AC414" s="35">
        <f t="shared" si="38"/>
        <v>0</v>
      </c>
      <c r="AD414" s="35">
        <f t="shared" si="41"/>
        <v>0</v>
      </c>
      <c r="AE414" s="54"/>
      <c r="AF414" s="40"/>
      <c r="AG414" s="37"/>
      <c r="AH414" s="35">
        <f t="shared" si="39"/>
        <v>0</v>
      </c>
      <c r="AI414" s="34"/>
      <c r="AJ414" s="34"/>
      <c r="AK414" s="34"/>
      <c r="AL414" s="34"/>
      <c r="AM414" s="34"/>
      <c r="AN414" s="34"/>
      <c r="AO414" s="34"/>
      <c r="AP414" s="34"/>
      <c r="AQ414" s="34"/>
      <c r="AR414" s="34"/>
      <c r="AS414" s="34"/>
      <c r="AT414" s="34"/>
      <c r="AU414" s="56" t="str">
        <f>IFERROR(VLOOKUP('Tài sản cố định'!AT414,'Danh mục'!$U$2:$V$500,2,0),"")</f>
        <v/>
      </c>
      <c r="AV414" s="34"/>
      <c r="AW414" s="34"/>
      <c r="AX414" s="50"/>
      <c r="AY414" s="50"/>
    </row>
    <row r="415" spans="1:51" s="36" customFormat="1" ht="15.75">
      <c r="A415" s="34"/>
      <c r="B415" s="57" t="str">
        <f>IF(ISBLANK(A415),"",VLOOKUP(A415,'Danh mục'!$A$2:$D$1046,2,0))</f>
        <v/>
      </c>
      <c r="C415" s="34"/>
      <c r="D415" s="34"/>
      <c r="E415" s="50"/>
      <c r="F415" s="34"/>
      <c r="G415" s="34"/>
      <c r="H415" s="34"/>
      <c r="I415" s="34"/>
      <c r="J415" s="34"/>
      <c r="K415" s="34"/>
      <c r="L415" s="34"/>
      <c r="M415" s="34"/>
      <c r="N415" s="58"/>
      <c r="O415" s="58"/>
      <c r="P415" s="58"/>
      <c r="Q415" s="58"/>
      <c r="R415" s="50"/>
      <c r="S415" s="50"/>
      <c r="T415" s="60" t="str">
        <f>IF(ISBLANK(A415),".00",VLOOKUP(A415,'Danh mục'!$A$2:$D$1046,3,0))</f>
        <v>.00</v>
      </c>
      <c r="U415" s="60" t="str">
        <f>IF(ISBLANK(A415),".00",VLOOKUP(A415,'Danh mục'!$A$2:$D$1046,4,0))</f>
        <v>.00</v>
      </c>
      <c r="V415" s="35">
        <f t="shared" si="36"/>
        <v>0</v>
      </c>
      <c r="W415" s="38">
        <f t="shared" si="40"/>
        <v>0</v>
      </c>
      <c r="X415" s="39"/>
      <c r="Y415" s="58"/>
      <c r="Z415" s="35">
        <f t="shared" si="37"/>
        <v>0</v>
      </c>
      <c r="AA415" s="34"/>
      <c r="AB415" s="40"/>
      <c r="AC415" s="35">
        <f t="shared" si="38"/>
        <v>0</v>
      </c>
      <c r="AD415" s="35">
        <f t="shared" si="41"/>
        <v>0</v>
      </c>
      <c r="AE415" s="54"/>
      <c r="AF415" s="40"/>
      <c r="AG415" s="37"/>
      <c r="AH415" s="35">
        <f t="shared" si="39"/>
        <v>0</v>
      </c>
      <c r="AI415" s="34"/>
      <c r="AJ415" s="34"/>
      <c r="AK415" s="34"/>
      <c r="AL415" s="34"/>
      <c r="AM415" s="34"/>
      <c r="AN415" s="34"/>
      <c r="AO415" s="34"/>
      <c r="AP415" s="34"/>
      <c r="AQ415" s="34"/>
      <c r="AR415" s="34"/>
      <c r="AS415" s="34"/>
      <c r="AT415" s="34"/>
      <c r="AU415" s="56" t="str">
        <f>IFERROR(VLOOKUP('Tài sản cố định'!AT415,'Danh mục'!$U$2:$V$500,2,0),"")</f>
        <v/>
      </c>
      <c r="AV415" s="34"/>
      <c r="AW415" s="34"/>
      <c r="AX415" s="50"/>
      <c r="AY415" s="50"/>
    </row>
    <row r="416" spans="1:51" s="36" customFormat="1" ht="15.75">
      <c r="A416" s="34"/>
      <c r="B416" s="57" t="str">
        <f>IF(ISBLANK(A416),"",VLOOKUP(A416,'Danh mục'!$A$2:$D$1046,2,0))</f>
        <v/>
      </c>
      <c r="C416" s="34"/>
      <c r="D416" s="34"/>
      <c r="E416" s="50"/>
      <c r="F416" s="34"/>
      <c r="G416" s="34"/>
      <c r="H416" s="34"/>
      <c r="I416" s="34"/>
      <c r="J416" s="34"/>
      <c r="K416" s="34"/>
      <c r="L416" s="34"/>
      <c r="M416" s="34"/>
      <c r="N416" s="58"/>
      <c r="O416" s="58"/>
      <c r="P416" s="58"/>
      <c r="Q416" s="58"/>
      <c r="R416" s="50"/>
      <c r="S416" s="50"/>
      <c r="T416" s="60" t="str">
        <f>IF(ISBLANK(A416),".00",VLOOKUP(A416,'Danh mục'!$A$2:$D$1046,3,0))</f>
        <v>.00</v>
      </c>
      <c r="U416" s="60" t="str">
        <f>IF(ISBLANK(A416),".00",VLOOKUP(A416,'Danh mục'!$A$2:$D$1046,4,0))</f>
        <v>.00</v>
      </c>
      <c r="V416" s="35">
        <f t="shared" si="36"/>
        <v>0</v>
      </c>
      <c r="W416" s="38">
        <f t="shared" si="40"/>
        <v>0</v>
      </c>
      <c r="X416" s="39"/>
      <c r="Y416" s="58"/>
      <c r="Z416" s="35">
        <f t="shared" si="37"/>
        <v>0</v>
      </c>
      <c r="AA416" s="34"/>
      <c r="AB416" s="40"/>
      <c r="AC416" s="35">
        <f t="shared" si="38"/>
        <v>0</v>
      </c>
      <c r="AD416" s="35">
        <f t="shared" si="41"/>
        <v>0</v>
      </c>
      <c r="AE416" s="54"/>
      <c r="AF416" s="40"/>
      <c r="AG416" s="37"/>
      <c r="AH416" s="35">
        <f t="shared" si="39"/>
        <v>0</v>
      </c>
      <c r="AI416" s="34"/>
      <c r="AJ416" s="34"/>
      <c r="AK416" s="34"/>
      <c r="AL416" s="34"/>
      <c r="AM416" s="34"/>
      <c r="AN416" s="34"/>
      <c r="AO416" s="34"/>
      <c r="AP416" s="34"/>
      <c r="AQ416" s="34"/>
      <c r="AR416" s="34"/>
      <c r="AS416" s="34"/>
      <c r="AT416" s="34"/>
      <c r="AU416" s="56" t="str">
        <f>IFERROR(VLOOKUP('Tài sản cố định'!AT416,'Danh mục'!$U$2:$V$500,2,0),"")</f>
        <v/>
      </c>
      <c r="AV416" s="34"/>
      <c r="AW416" s="34"/>
      <c r="AX416" s="50"/>
      <c r="AY416" s="50"/>
    </row>
    <row r="417" spans="1:51" s="36" customFormat="1" ht="15.75">
      <c r="A417" s="34"/>
      <c r="B417" s="57" t="str">
        <f>IF(ISBLANK(A417),"",VLOOKUP(A417,'Danh mục'!$A$2:$D$1046,2,0))</f>
        <v/>
      </c>
      <c r="C417" s="34"/>
      <c r="D417" s="34"/>
      <c r="E417" s="50"/>
      <c r="F417" s="34"/>
      <c r="G417" s="34"/>
      <c r="H417" s="34"/>
      <c r="I417" s="34"/>
      <c r="J417" s="34"/>
      <c r="K417" s="34"/>
      <c r="L417" s="34"/>
      <c r="M417" s="34"/>
      <c r="N417" s="58"/>
      <c r="O417" s="58"/>
      <c r="P417" s="58"/>
      <c r="Q417" s="58"/>
      <c r="R417" s="50"/>
      <c r="S417" s="50"/>
      <c r="T417" s="60" t="str">
        <f>IF(ISBLANK(A417),".00",VLOOKUP(A417,'Danh mục'!$A$2:$D$1046,3,0))</f>
        <v>.00</v>
      </c>
      <c r="U417" s="60" t="str">
        <f>IF(ISBLANK(A417),".00",VLOOKUP(A417,'Danh mục'!$A$2:$D$1046,4,0))</f>
        <v>.00</v>
      </c>
      <c r="V417" s="35">
        <f t="shared" si="36"/>
        <v>0</v>
      </c>
      <c r="W417" s="38">
        <f t="shared" si="40"/>
        <v>0</v>
      </c>
      <c r="X417" s="39"/>
      <c r="Y417" s="58"/>
      <c r="Z417" s="35">
        <f t="shared" si="37"/>
        <v>0</v>
      </c>
      <c r="AA417" s="34"/>
      <c r="AB417" s="40"/>
      <c r="AC417" s="35">
        <f t="shared" si="38"/>
        <v>0</v>
      </c>
      <c r="AD417" s="35">
        <f t="shared" si="41"/>
        <v>0</v>
      </c>
      <c r="AE417" s="54"/>
      <c r="AF417" s="40"/>
      <c r="AG417" s="37"/>
      <c r="AH417" s="35">
        <f t="shared" si="39"/>
        <v>0</v>
      </c>
      <c r="AI417" s="34"/>
      <c r="AJ417" s="34"/>
      <c r="AK417" s="34"/>
      <c r="AL417" s="34"/>
      <c r="AM417" s="34"/>
      <c r="AN417" s="34"/>
      <c r="AO417" s="34"/>
      <c r="AP417" s="34"/>
      <c r="AQ417" s="34"/>
      <c r="AR417" s="34"/>
      <c r="AS417" s="34"/>
      <c r="AT417" s="34"/>
      <c r="AU417" s="56" t="str">
        <f>IFERROR(VLOOKUP('Tài sản cố định'!AT417,'Danh mục'!$U$2:$V$500,2,0),"")</f>
        <v/>
      </c>
      <c r="AV417" s="34"/>
      <c r="AW417" s="34"/>
      <c r="AX417" s="50"/>
      <c r="AY417" s="50"/>
    </row>
    <row r="418" spans="1:51" s="36" customFormat="1" ht="15.75">
      <c r="A418" s="34"/>
      <c r="B418" s="57" t="str">
        <f>IF(ISBLANK(A418),"",VLOOKUP(A418,'Danh mục'!$A$2:$D$1046,2,0))</f>
        <v/>
      </c>
      <c r="C418" s="34"/>
      <c r="D418" s="34"/>
      <c r="E418" s="50"/>
      <c r="F418" s="34"/>
      <c r="G418" s="34"/>
      <c r="H418" s="34"/>
      <c r="I418" s="34"/>
      <c r="J418" s="34"/>
      <c r="K418" s="34"/>
      <c r="L418" s="34"/>
      <c r="M418" s="34"/>
      <c r="N418" s="58"/>
      <c r="O418" s="58"/>
      <c r="P418" s="58"/>
      <c r="Q418" s="58"/>
      <c r="R418" s="50"/>
      <c r="S418" s="50"/>
      <c r="T418" s="60" t="str">
        <f>IF(ISBLANK(A418),".00",VLOOKUP(A418,'Danh mục'!$A$2:$D$1046,3,0))</f>
        <v>.00</v>
      </c>
      <c r="U418" s="60" t="str">
        <f>IF(ISBLANK(A418),".00",VLOOKUP(A418,'Danh mục'!$A$2:$D$1046,4,0))</f>
        <v>.00</v>
      </c>
      <c r="V418" s="35">
        <f t="shared" si="36"/>
        <v>0</v>
      </c>
      <c r="W418" s="38">
        <f t="shared" si="40"/>
        <v>0</v>
      </c>
      <c r="X418" s="39"/>
      <c r="Y418" s="58"/>
      <c r="Z418" s="35">
        <f t="shared" si="37"/>
        <v>0</v>
      </c>
      <c r="AA418" s="34"/>
      <c r="AB418" s="40"/>
      <c r="AC418" s="35">
        <f t="shared" si="38"/>
        <v>0</v>
      </c>
      <c r="AD418" s="35">
        <f t="shared" si="41"/>
        <v>0</v>
      </c>
      <c r="AE418" s="54"/>
      <c r="AF418" s="40"/>
      <c r="AG418" s="37"/>
      <c r="AH418" s="35">
        <f t="shared" si="39"/>
        <v>0</v>
      </c>
      <c r="AI418" s="34"/>
      <c r="AJ418" s="34"/>
      <c r="AK418" s="34"/>
      <c r="AL418" s="34"/>
      <c r="AM418" s="34"/>
      <c r="AN418" s="34"/>
      <c r="AO418" s="34"/>
      <c r="AP418" s="34"/>
      <c r="AQ418" s="34"/>
      <c r="AR418" s="34"/>
      <c r="AS418" s="34"/>
      <c r="AT418" s="34"/>
      <c r="AU418" s="56" t="str">
        <f>IFERROR(VLOOKUP('Tài sản cố định'!AT418,'Danh mục'!$U$2:$V$500,2,0),"")</f>
        <v/>
      </c>
      <c r="AV418" s="34"/>
      <c r="AW418" s="34"/>
      <c r="AX418" s="50"/>
      <c r="AY418" s="50"/>
    </row>
    <row r="419" spans="1:51" s="36" customFormat="1" ht="15.75">
      <c r="A419" s="34"/>
      <c r="B419" s="57" t="str">
        <f>IF(ISBLANK(A419),"",VLOOKUP(A419,'Danh mục'!$A$2:$D$1046,2,0))</f>
        <v/>
      </c>
      <c r="C419" s="34"/>
      <c r="D419" s="34"/>
      <c r="E419" s="50"/>
      <c r="F419" s="34"/>
      <c r="G419" s="34"/>
      <c r="H419" s="34"/>
      <c r="I419" s="34"/>
      <c r="J419" s="34"/>
      <c r="K419" s="34"/>
      <c r="L419" s="34"/>
      <c r="M419" s="34"/>
      <c r="N419" s="58"/>
      <c r="O419" s="58"/>
      <c r="P419" s="58"/>
      <c r="Q419" s="58"/>
      <c r="R419" s="50"/>
      <c r="S419" s="50"/>
      <c r="T419" s="60" t="str">
        <f>IF(ISBLANK(A419),".00",VLOOKUP(A419,'Danh mục'!$A$2:$D$1046,3,0))</f>
        <v>.00</v>
      </c>
      <c r="U419" s="60" t="str">
        <f>IF(ISBLANK(A419),".00",VLOOKUP(A419,'Danh mục'!$A$2:$D$1046,4,0))</f>
        <v>.00</v>
      </c>
      <c r="V419" s="35">
        <f t="shared" si="36"/>
        <v>0</v>
      </c>
      <c r="W419" s="38">
        <f t="shared" si="40"/>
        <v>0</v>
      </c>
      <c r="X419" s="39"/>
      <c r="Y419" s="58"/>
      <c r="Z419" s="35">
        <f t="shared" si="37"/>
        <v>0</v>
      </c>
      <c r="AA419" s="34"/>
      <c r="AB419" s="40"/>
      <c r="AC419" s="35">
        <f t="shared" si="38"/>
        <v>0</v>
      </c>
      <c r="AD419" s="35">
        <f t="shared" si="41"/>
        <v>0</v>
      </c>
      <c r="AE419" s="54"/>
      <c r="AF419" s="40"/>
      <c r="AG419" s="37"/>
      <c r="AH419" s="35">
        <f t="shared" si="39"/>
        <v>0</v>
      </c>
      <c r="AI419" s="34"/>
      <c r="AJ419" s="34"/>
      <c r="AK419" s="34"/>
      <c r="AL419" s="34"/>
      <c r="AM419" s="34"/>
      <c r="AN419" s="34"/>
      <c r="AO419" s="34"/>
      <c r="AP419" s="34"/>
      <c r="AQ419" s="34"/>
      <c r="AR419" s="34"/>
      <c r="AS419" s="34"/>
      <c r="AT419" s="34"/>
      <c r="AU419" s="56" t="str">
        <f>IFERROR(VLOOKUP('Tài sản cố định'!AT419,'Danh mục'!$U$2:$V$500,2,0),"")</f>
        <v/>
      </c>
      <c r="AV419" s="34"/>
      <c r="AW419" s="34"/>
      <c r="AX419" s="50"/>
      <c r="AY419" s="50"/>
    </row>
    <row r="420" spans="1:51" s="36" customFormat="1" ht="15.75">
      <c r="A420" s="34"/>
      <c r="B420" s="57" t="str">
        <f>IF(ISBLANK(A420),"",VLOOKUP(A420,'Danh mục'!$A$2:$D$1046,2,0))</f>
        <v/>
      </c>
      <c r="C420" s="34"/>
      <c r="D420" s="34"/>
      <c r="E420" s="50"/>
      <c r="F420" s="34"/>
      <c r="G420" s="34"/>
      <c r="H420" s="34"/>
      <c r="I420" s="34"/>
      <c r="J420" s="34"/>
      <c r="K420" s="34"/>
      <c r="L420" s="34"/>
      <c r="M420" s="34"/>
      <c r="N420" s="58"/>
      <c r="O420" s="58"/>
      <c r="P420" s="58"/>
      <c r="Q420" s="58"/>
      <c r="R420" s="50"/>
      <c r="S420" s="50"/>
      <c r="T420" s="60" t="str">
        <f>IF(ISBLANK(A420),".00",VLOOKUP(A420,'Danh mục'!$A$2:$D$1046,3,0))</f>
        <v>.00</v>
      </c>
      <c r="U420" s="60" t="str">
        <f>IF(ISBLANK(A420),".00",VLOOKUP(A420,'Danh mục'!$A$2:$D$1046,4,0))</f>
        <v>.00</v>
      </c>
      <c r="V420" s="35">
        <f t="shared" si="36"/>
        <v>0</v>
      </c>
      <c r="W420" s="38">
        <f t="shared" si="40"/>
        <v>0</v>
      </c>
      <c r="X420" s="39"/>
      <c r="Y420" s="58"/>
      <c r="Z420" s="35">
        <f t="shared" si="37"/>
        <v>0</v>
      </c>
      <c r="AA420" s="34"/>
      <c r="AB420" s="40"/>
      <c r="AC420" s="35">
        <f t="shared" si="38"/>
        <v>0</v>
      </c>
      <c r="AD420" s="35">
        <f t="shared" si="41"/>
        <v>0</v>
      </c>
      <c r="AE420" s="54"/>
      <c r="AF420" s="40"/>
      <c r="AG420" s="37"/>
      <c r="AH420" s="35">
        <f t="shared" si="39"/>
        <v>0</v>
      </c>
      <c r="AI420" s="34"/>
      <c r="AJ420" s="34"/>
      <c r="AK420" s="34"/>
      <c r="AL420" s="34"/>
      <c r="AM420" s="34"/>
      <c r="AN420" s="34"/>
      <c r="AO420" s="34"/>
      <c r="AP420" s="34"/>
      <c r="AQ420" s="34"/>
      <c r="AR420" s="34"/>
      <c r="AS420" s="34"/>
      <c r="AT420" s="34"/>
      <c r="AU420" s="56" t="str">
        <f>IFERROR(VLOOKUP('Tài sản cố định'!AT420,'Danh mục'!$U$2:$V$500,2,0),"")</f>
        <v/>
      </c>
      <c r="AV420" s="34"/>
      <c r="AW420" s="34"/>
      <c r="AX420" s="50"/>
      <c r="AY420" s="50"/>
    </row>
    <row r="421" spans="1:51" s="36" customFormat="1" ht="15.75">
      <c r="A421" s="34"/>
      <c r="B421" s="57" t="str">
        <f>IF(ISBLANK(A421),"",VLOOKUP(A421,'Danh mục'!$A$2:$D$1046,2,0))</f>
        <v/>
      </c>
      <c r="C421" s="34"/>
      <c r="D421" s="34"/>
      <c r="E421" s="50"/>
      <c r="F421" s="34"/>
      <c r="G421" s="34"/>
      <c r="H421" s="34"/>
      <c r="I421" s="34"/>
      <c r="J421" s="34"/>
      <c r="K421" s="34"/>
      <c r="L421" s="34"/>
      <c r="M421" s="34"/>
      <c r="N421" s="58"/>
      <c r="O421" s="58"/>
      <c r="P421" s="58"/>
      <c r="Q421" s="58"/>
      <c r="R421" s="50"/>
      <c r="S421" s="50"/>
      <c r="T421" s="60" t="str">
        <f>IF(ISBLANK(A421),".00",VLOOKUP(A421,'Danh mục'!$A$2:$D$1046,3,0))</f>
        <v>.00</v>
      </c>
      <c r="U421" s="60" t="str">
        <f>IF(ISBLANK(A421),".00",VLOOKUP(A421,'Danh mục'!$A$2:$D$1046,4,0))</f>
        <v>.00</v>
      </c>
      <c r="V421" s="35">
        <f t="shared" si="36"/>
        <v>0</v>
      </c>
      <c r="W421" s="38">
        <f t="shared" si="40"/>
        <v>0</v>
      </c>
      <c r="X421" s="39"/>
      <c r="Y421" s="58"/>
      <c r="Z421" s="35">
        <f t="shared" si="37"/>
        <v>0</v>
      </c>
      <c r="AA421" s="34"/>
      <c r="AB421" s="40"/>
      <c r="AC421" s="35">
        <f t="shared" si="38"/>
        <v>0</v>
      </c>
      <c r="AD421" s="35">
        <f t="shared" si="41"/>
        <v>0</v>
      </c>
      <c r="AE421" s="54"/>
      <c r="AF421" s="40"/>
      <c r="AG421" s="37"/>
      <c r="AH421" s="35">
        <f t="shared" si="39"/>
        <v>0</v>
      </c>
      <c r="AI421" s="34"/>
      <c r="AJ421" s="34"/>
      <c r="AK421" s="34"/>
      <c r="AL421" s="34"/>
      <c r="AM421" s="34"/>
      <c r="AN421" s="34"/>
      <c r="AO421" s="34"/>
      <c r="AP421" s="34"/>
      <c r="AQ421" s="34"/>
      <c r="AR421" s="34"/>
      <c r="AS421" s="34"/>
      <c r="AT421" s="34"/>
      <c r="AU421" s="56" t="str">
        <f>IFERROR(VLOOKUP('Tài sản cố định'!AT421,'Danh mục'!$U$2:$V$500,2,0),"")</f>
        <v/>
      </c>
      <c r="AV421" s="34"/>
      <c r="AW421" s="34"/>
      <c r="AX421" s="50"/>
      <c r="AY421" s="50"/>
    </row>
    <row r="422" spans="1:51" s="36" customFormat="1" ht="15.75">
      <c r="A422" s="34"/>
      <c r="B422" s="57" t="str">
        <f>IF(ISBLANK(A422),"",VLOOKUP(A422,'Danh mục'!$A$2:$D$1046,2,0))</f>
        <v/>
      </c>
      <c r="C422" s="34"/>
      <c r="D422" s="34"/>
      <c r="E422" s="50"/>
      <c r="F422" s="34"/>
      <c r="G422" s="34"/>
      <c r="H422" s="34"/>
      <c r="I422" s="34"/>
      <c r="J422" s="34"/>
      <c r="K422" s="34"/>
      <c r="L422" s="34"/>
      <c r="M422" s="34"/>
      <c r="N422" s="58"/>
      <c r="O422" s="58"/>
      <c r="P422" s="58"/>
      <c r="Q422" s="58"/>
      <c r="R422" s="50"/>
      <c r="S422" s="50"/>
      <c r="T422" s="60" t="str">
        <f>IF(ISBLANK(A422),".00",VLOOKUP(A422,'Danh mục'!$A$2:$D$1046,3,0))</f>
        <v>.00</v>
      </c>
      <c r="U422" s="60" t="str">
        <f>IF(ISBLANK(A422),".00",VLOOKUP(A422,'Danh mục'!$A$2:$D$1046,4,0))</f>
        <v>.00</v>
      </c>
      <c r="V422" s="35">
        <f t="shared" si="36"/>
        <v>0</v>
      </c>
      <c r="W422" s="38">
        <f t="shared" si="40"/>
        <v>0</v>
      </c>
      <c r="X422" s="39"/>
      <c r="Y422" s="58"/>
      <c r="Z422" s="35">
        <f t="shared" si="37"/>
        <v>0</v>
      </c>
      <c r="AA422" s="34"/>
      <c r="AB422" s="40"/>
      <c r="AC422" s="35">
        <f t="shared" si="38"/>
        <v>0</v>
      </c>
      <c r="AD422" s="35">
        <f t="shared" si="41"/>
        <v>0</v>
      </c>
      <c r="AE422" s="54"/>
      <c r="AF422" s="40"/>
      <c r="AG422" s="37"/>
      <c r="AH422" s="35">
        <f t="shared" si="39"/>
        <v>0</v>
      </c>
      <c r="AI422" s="34"/>
      <c r="AJ422" s="34"/>
      <c r="AK422" s="34"/>
      <c r="AL422" s="34"/>
      <c r="AM422" s="34"/>
      <c r="AN422" s="34"/>
      <c r="AO422" s="34"/>
      <c r="AP422" s="34"/>
      <c r="AQ422" s="34"/>
      <c r="AR422" s="34"/>
      <c r="AS422" s="34"/>
      <c r="AT422" s="34"/>
      <c r="AU422" s="56" t="str">
        <f>IFERROR(VLOOKUP('Tài sản cố định'!AT422,'Danh mục'!$U$2:$V$500,2,0),"")</f>
        <v/>
      </c>
      <c r="AV422" s="34"/>
      <c r="AW422" s="34"/>
      <c r="AX422" s="50"/>
      <c r="AY422" s="50"/>
    </row>
    <row r="423" spans="1:51" s="36" customFormat="1" ht="15.75">
      <c r="A423" s="34"/>
      <c r="B423" s="57" t="str">
        <f>IF(ISBLANK(A423),"",VLOOKUP(A423,'Danh mục'!$A$2:$D$1046,2,0))</f>
        <v/>
      </c>
      <c r="C423" s="34"/>
      <c r="D423" s="34"/>
      <c r="E423" s="50"/>
      <c r="F423" s="34"/>
      <c r="G423" s="34"/>
      <c r="H423" s="34"/>
      <c r="I423" s="34"/>
      <c r="J423" s="34"/>
      <c r="K423" s="34"/>
      <c r="L423" s="34"/>
      <c r="M423" s="34"/>
      <c r="N423" s="58"/>
      <c r="O423" s="58"/>
      <c r="P423" s="58"/>
      <c r="Q423" s="58"/>
      <c r="R423" s="50"/>
      <c r="S423" s="50"/>
      <c r="T423" s="60" t="str">
        <f>IF(ISBLANK(A423),".00",VLOOKUP(A423,'Danh mục'!$A$2:$D$1046,3,0))</f>
        <v>.00</v>
      </c>
      <c r="U423" s="60" t="str">
        <f>IF(ISBLANK(A423),".00",VLOOKUP(A423,'Danh mục'!$A$2:$D$1046,4,0))</f>
        <v>.00</v>
      </c>
      <c r="V423" s="35">
        <f t="shared" si="36"/>
        <v>0</v>
      </c>
      <c r="W423" s="38">
        <f t="shared" si="40"/>
        <v>0</v>
      </c>
      <c r="X423" s="39"/>
      <c r="Y423" s="58"/>
      <c r="Z423" s="35">
        <f t="shared" si="37"/>
        <v>0</v>
      </c>
      <c r="AA423" s="34"/>
      <c r="AB423" s="40"/>
      <c r="AC423" s="35">
        <f t="shared" si="38"/>
        <v>0</v>
      </c>
      <c r="AD423" s="35">
        <f t="shared" si="41"/>
        <v>0</v>
      </c>
      <c r="AE423" s="54"/>
      <c r="AF423" s="40"/>
      <c r="AG423" s="37"/>
      <c r="AH423" s="35">
        <f t="shared" si="39"/>
        <v>0</v>
      </c>
      <c r="AI423" s="34"/>
      <c r="AJ423" s="34"/>
      <c r="AK423" s="34"/>
      <c r="AL423" s="34"/>
      <c r="AM423" s="34"/>
      <c r="AN423" s="34"/>
      <c r="AO423" s="34"/>
      <c r="AP423" s="34"/>
      <c r="AQ423" s="34"/>
      <c r="AR423" s="34"/>
      <c r="AS423" s="34"/>
      <c r="AT423" s="34"/>
      <c r="AU423" s="56" t="str">
        <f>IFERROR(VLOOKUP('Tài sản cố định'!AT423,'Danh mục'!$U$2:$V$500,2,0),"")</f>
        <v/>
      </c>
      <c r="AV423" s="34"/>
      <c r="AW423" s="34"/>
      <c r="AX423" s="50"/>
      <c r="AY423" s="50"/>
    </row>
    <row r="424" spans="1:51" s="36" customFormat="1" ht="15.75">
      <c r="A424" s="34"/>
      <c r="B424" s="57" t="str">
        <f>IF(ISBLANK(A424),"",VLOOKUP(A424,'Danh mục'!$A$2:$D$1046,2,0))</f>
        <v/>
      </c>
      <c r="C424" s="34"/>
      <c r="D424" s="34"/>
      <c r="E424" s="50"/>
      <c r="F424" s="34"/>
      <c r="G424" s="34"/>
      <c r="H424" s="34"/>
      <c r="I424" s="34"/>
      <c r="J424" s="34"/>
      <c r="K424" s="34"/>
      <c r="L424" s="34"/>
      <c r="M424" s="34"/>
      <c r="N424" s="58"/>
      <c r="O424" s="58"/>
      <c r="P424" s="58"/>
      <c r="Q424" s="58"/>
      <c r="R424" s="50"/>
      <c r="S424" s="50"/>
      <c r="T424" s="60" t="str">
        <f>IF(ISBLANK(A424),".00",VLOOKUP(A424,'Danh mục'!$A$2:$D$1046,3,0))</f>
        <v>.00</v>
      </c>
      <c r="U424" s="60" t="str">
        <f>IF(ISBLANK(A424),".00",VLOOKUP(A424,'Danh mục'!$A$2:$D$1046,4,0))</f>
        <v>.00</v>
      </c>
      <c r="V424" s="35">
        <f t="shared" si="36"/>
        <v>0</v>
      </c>
      <c r="W424" s="38">
        <f t="shared" si="40"/>
        <v>0</v>
      </c>
      <c r="X424" s="39"/>
      <c r="Y424" s="58"/>
      <c r="Z424" s="35">
        <f t="shared" si="37"/>
        <v>0</v>
      </c>
      <c r="AA424" s="34"/>
      <c r="AB424" s="40"/>
      <c r="AC424" s="35">
        <f t="shared" si="38"/>
        <v>0</v>
      </c>
      <c r="AD424" s="35">
        <f t="shared" si="41"/>
        <v>0</v>
      </c>
      <c r="AE424" s="54"/>
      <c r="AF424" s="40"/>
      <c r="AG424" s="37"/>
      <c r="AH424" s="35">
        <f t="shared" si="39"/>
        <v>0</v>
      </c>
      <c r="AI424" s="34"/>
      <c r="AJ424" s="34"/>
      <c r="AK424" s="34"/>
      <c r="AL424" s="34"/>
      <c r="AM424" s="34"/>
      <c r="AN424" s="34"/>
      <c r="AO424" s="34"/>
      <c r="AP424" s="34"/>
      <c r="AQ424" s="34"/>
      <c r="AR424" s="34"/>
      <c r="AS424" s="34"/>
      <c r="AT424" s="34"/>
      <c r="AU424" s="56" t="str">
        <f>IFERROR(VLOOKUP('Tài sản cố định'!AT424,'Danh mục'!$U$2:$V$500,2,0),"")</f>
        <v/>
      </c>
      <c r="AV424" s="34"/>
      <c r="AW424" s="34"/>
      <c r="AX424" s="50"/>
      <c r="AY424" s="50"/>
    </row>
    <row r="425" spans="1:51" s="36" customFormat="1" ht="15.75">
      <c r="A425" s="34"/>
      <c r="B425" s="57" t="str">
        <f>IF(ISBLANK(A425),"",VLOOKUP(A425,'Danh mục'!$A$2:$D$1046,2,0))</f>
        <v/>
      </c>
      <c r="C425" s="34"/>
      <c r="D425" s="34"/>
      <c r="E425" s="50"/>
      <c r="F425" s="34"/>
      <c r="G425" s="34"/>
      <c r="H425" s="34"/>
      <c r="I425" s="34"/>
      <c r="J425" s="34"/>
      <c r="K425" s="34"/>
      <c r="L425" s="34"/>
      <c r="M425" s="34"/>
      <c r="N425" s="58"/>
      <c r="O425" s="58"/>
      <c r="P425" s="58"/>
      <c r="Q425" s="58"/>
      <c r="R425" s="50"/>
      <c r="S425" s="50"/>
      <c r="T425" s="60" t="str">
        <f>IF(ISBLANK(A425),".00",VLOOKUP(A425,'Danh mục'!$A$2:$D$1046,3,0))</f>
        <v>.00</v>
      </c>
      <c r="U425" s="60" t="str">
        <f>IF(ISBLANK(A425),".00",VLOOKUP(A425,'Danh mục'!$A$2:$D$1046,4,0))</f>
        <v>.00</v>
      </c>
      <c r="V425" s="35">
        <f t="shared" si="36"/>
        <v>0</v>
      </c>
      <c r="W425" s="38">
        <f t="shared" si="40"/>
        <v>0</v>
      </c>
      <c r="X425" s="39"/>
      <c r="Y425" s="58"/>
      <c r="Z425" s="35">
        <f t="shared" si="37"/>
        <v>0</v>
      </c>
      <c r="AA425" s="34"/>
      <c r="AB425" s="40"/>
      <c r="AC425" s="35">
        <f t="shared" si="38"/>
        <v>0</v>
      </c>
      <c r="AD425" s="35">
        <f t="shared" si="41"/>
        <v>0</v>
      </c>
      <c r="AE425" s="54"/>
      <c r="AF425" s="40"/>
      <c r="AG425" s="37"/>
      <c r="AH425" s="35">
        <f t="shared" si="39"/>
        <v>0</v>
      </c>
      <c r="AI425" s="34"/>
      <c r="AJ425" s="34"/>
      <c r="AK425" s="34"/>
      <c r="AL425" s="34"/>
      <c r="AM425" s="34"/>
      <c r="AN425" s="34"/>
      <c r="AO425" s="34"/>
      <c r="AP425" s="34"/>
      <c r="AQ425" s="34"/>
      <c r="AR425" s="34"/>
      <c r="AS425" s="34"/>
      <c r="AT425" s="34"/>
      <c r="AU425" s="56" t="str">
        <f>IFERROR(VLOOKUP('Tài sản cố định'!AT425,'Danh mục'!$U$2:$V$500,2,0),"")</f>
        <v/>
      </c>
      <c r="AV425" s="34"/>
      <c r="AW425" s="34"/>
      <c r="AX425" s="50"/>
      <c r="AY425" s="50"/>
    </row>
    <row r="426" spans="1:51" s="36" customFormat="1" ht="15.75">
      <c r="A426" s="34"/>
      <c r="B426" s="57" t="str">
        <f>IF(ISBLANK(A426),"",VLOOKUP(A426,'Danh mục'!$A$2:$D$1046,2,0))</f>
        <v/>
      </c>
      <c r="C426" s="34"/>
      <c r="D426" s="34"/>
      <c r="E426" s="50"/>
      <c r="F426" s="34"/>
      <c r="G426" s="34"/>
      <c r="H426" s="34"/>
      <c r="I426" s="34"/>
      <c r="J426" s="34"/>
      <c r="K426" s="34"/>
      <c r="L426" s="34"/>
      <c r="M426" s="34"/>
      <c r="N426" s="58"/>
      <c r="O426" s="58"/>
      <c r="P426" s="58"/>
      <c r="Q426" s="58"/>
      <c r="R426" s="50"/>
      <c r="S426" s="50"/>
      <c r="T426" s="60" t="str">
        <f>IF(ISBLANK(A426),".00",VLOOKUP(A426,'Danh mục'!$A$2:$D$1046,3,0))</f>
        <v>.00</v>
      </c>
      <c r="U426" s="60" t="str">
        <f>IF(ISBLANK(A426),".00",VLOOKUP(A426,'Danh mục'!$A$2:$D$1046,4,0))</f>
        <v>.00</v>
      </c>
      <c r="V426" s="35">
        <f t="shared" si="36"/>
        <v>0</v>
      </c>
      <c r="W426" s="38">
        <f t="shared" si="40"/>
        <v>0</v>
      </c>
      <c r="X426" s="39"/>
      <c r="Y426" s="58"/>
      <c r="Z426" s="35">
        <f t="shared" si="37"/>
        <v>0</v>
      </c>
      <c r="AA426" s="34"/>
      <c r="AB426" s="40"/>
      <c r="AC426" s="35">
        <f t="shared" si="38"/>
        <v>0</v>
      </c>
      <c r="AD426" s="35">
        <f t="shared" si="41"/>
        <v>0</v>
      </c>
      <c r="AE426" s="54"/>
      <c r="AF426" s="40"/>
      <c r="AG426" s="37"/>
      <c r="AH426" s="35">
        <f t="shared" si="39"/>
        <v>0</v>
      </c>
      <c r="AI426" s="34"/>
      <c r="AJ426" s="34"/>
      <c r="AK426" s="34"/>
      <c r="AL426" s="34"/>
      <c r="AM426" s="34"/>
      <c r="AN426" s="34"/>
      <c r="AO426" s="34"/>
      <c r="AP426" s="34"/>
      <c r="AQ426" s="34"/>
      <c r="AR426" s="34"/>
      <c r="AS426" s="34"/>
      <c r="AT426" s="34"/>
      <c r="AU426" s="56" t="str">
        <f>IFERROR(VLOOKUP('Tài sản cố định'!AT426,'Danh mục'!$U$2:$V$500,2,0),"")</f>
        <v/>
      </c>
      <c r="AV426" s="34"/>
      <c r="AW426" s="34"/>
      <c r="AX426" s="50"/>
      <c r="AY426" s="50"/>
    </row>
    <row r="427" spans="1:51" s="36" customFormat="1" ht="15.75">
      <c r="A427" s="34"/>
      <c r="B427" s="57" t="str">
        <f>IF(ISBLANK(A427),"",VLOOKUP(A427,'Danh mục'!$A$2:$D$1046,2,0))</f>
        <v/>
      </c>
      <c r="C427" s="34"/>
      <c r="D427" s="34"/>
      <c r="E427" s="50"/>
      <c r="F427" s="34"/>
      <c r="G427" s="34"/>
      <c r="H427" s="34"/>
      <c r="I427" s="34"/>
      <c r="J427" s="34"/>
      <c r="K427" s="34"/>
      <c r="L427" s="34"/>
      <c r="M427" s="34"/>
      <c r="N427" s="58"/>
      <c r="O427" s="58"/>
      <c r="P427" s="58"/>
      <c r="Q427" s="58"/>
      <c r="R427" s="50"/>
      <c r="S427" s="50"/>
      <c r="T427" s="60" t="str">
        <f>IF(ISBLANK(A427),".00",VLOOKUP(A427,'Danh mục'!$A$2:$D$1046,3,0))</f>
        <v>.00</v>
      </c>
      <c r="U427" s="60" t="str">
        <f>IF(ISBLANK(A427),".00",VLOOKUP(A427,'Danh mục'!$A$2:$D$1046,4,0))</f>
        <v>.00</v>
      </c>
      <c r="V427" s="35">
        <f t="shared" si="36"/>
        <v>0</v>
      </c>
      <c r="W427" s="38">
        <f t="shared" si="40"/>
        <v>0</v>
      </c>
      <c r="X427" s="39"/>
      <c r="Y427" s="58"/>
      <c r="Z427" s="35">
        <f t="shared" si="37"/>
        <v>0</v>
      </c>
      <c r="AA427" s="34"/>
      <c r="AB427" s="40"/>
      <c r="AC427" s="35">
        <f t="shared" si="38"/>
        <v>0</v>
      </c>
      <c r="AD427" s="35">
        <f t="shared" si="41"/>
        <v>0</v>
      </c>
      <c r="AE427" s="54"/>
      <c r="AF427" s="40"/>
      <c r="AG427" s="37"/>
      <c r="AH427" s="35">
        <f t="shared" si="39"/>
        <v>0</v>
      </c>
      <c r="AI427" s="34"/>
      <c r="AJ427" s="34"/>
      <c r="AK427" s="34"/>
      <c r="AL427" s="34"/>
      <c r="AM427" s="34"/>
      <c r="AN427" s="34"/>
      <c r="AO427" s="34"/>
      <c r="AP427" s="34"/>
      <c r="AQ427" s="34"/>
      <c r="AR427" s="34"/>
      <c r="AS427" s="34"/>
      <c r="AT427" s="34"/>
      <c r="AU427" s="56" t="str">
        <f>IFERROR(VLOOKUP('Tài sản cố định'!AT427,'Danh mục'!$U$2:$V$500,2,0),"")</f>
        <v/>
      </c>
      <c r="AV427" s="34"/>
      <c r="AW427" s="34"/>
      <c r="AX427" s="50"/>
      <c r="AY427" s="50"/>
    </row>
    <row r="428" spans="1:51" s="36" customFormat="1" ht="15.75">
      <c r="A428" s="34"/>
      <c r="B428" s="57" t="str">
        <f>IF(ISBLANK(A428),"",VLOOKUP(A428,'Danh mục'!$A$2:$D$1046,2,0))</f>
        <v/>
      </c>
      <c r="C428" s="34"/>
      <c r="D428" s="34"/>
      <c r="E428" s="50"/>
      <c r="F428" s="34"/>
      <c r="G428" s="34"/>
      <c r="H428" s="34"/>
      <c r="I428" s="34"/>
      <c r="J428" s="34"/>
      <c r="K428" s="34"/>
      <c r="L428" s="34"/>
      <c r="M428" s="34"/>
      <c r="N428" s="58"/>
      <c r="O428" s="58"/>
      <c r="P428" s="58"/>
      <c r="Q428" s="58"/>
      <c r="R428" s="50"/>
      <c r="S428" s="50"/>
      <c r="T428" s="60" t="str">
        <f>IF(ISBLANK(A428),".00",VLOOKUP(A428,'Danh mục'!$A$2:$D$1046,3,0))</f>
        <v>.00</v>
      </c>
      <c r="U428" s="60" t="str">
        <f>IF(ISBLANK(A428),".00",VLOOKUP(A428,'Danh mục'!$A$2:$D$1046,4,0))</f>
        <v>.00</v>
      </c>
      <c r="V428" s="35">
        <f t="shared" si="36"/>
        <v>0</v>
      </c>
      <c r="W428" s="38">
        <f t="shared" si="40"/>
        <v>0</v>
      </c>
      <c r="X428" s="39"/>
      <c r="Y428" s="58"/>
      <c r="Z428" s="35">
        <f t="shared" si="37"/>
        <v>0</v>
      </c>
      <c r="AA428" s="34"/>
      <c r="AB428" s="40"/>
      <c r="AC428" s="35">
        <f t="shared" si="38"/>
        <v>0</v>
      </c>
      <c r="AD428" s="35">
        <f t="shared" si="41"/>
        <v>0</v>
      </c>
      <c r="AE428" s="54"/>
      <c r="AF428" s="40"/>
      <c r="AG428" s="37"/>
      <c r="AH428" s="35">
        <f t="shared" si="39"/>
        <v>0</v>
      </c>
      <c r="AI428" s="34"/>
      <c r="AJ428" s="34"/>
      <c r="AK428" s="34"/>
      <c r="AL428" s="34"/>
      <c r="AM428" s="34"/>
      <c r="AN428" s="34"/>
      <c r="AO428" s="34"/>
      <c r="AP428" s="34"/>
      <c r="AQ428" s="34"/>
      <c r="AR428" s="34"/>
      <c r="AS428" s="34"/>
      <c r="AT428" s="34"/>
      <c r="AU428" s="56" t="str">
        <f>IFERROR(VLOOKUP('Tài sản cố định'!AT428,'Danh mục'!$U$2:$V$500,2,0),"")</f>
        <v/>
      </c>
      <c r="AV428" s="34"/>
      <c r="AW428" s="34"/>
      <c r="AX428" s="50"/>
      <c r="AY428" s="50"/>
    </row>
    <row r="429" spans="1:51" s="36" customFormat="1" ht="15.75">
      <c r="A429" s="34"/>
      <c r="B429" s="57" t="str">
        <f>IF(ISBLANK(A429),"",VLOOKUP(A429,'Danh mục'!$A$2:$D$1046,2,0))</f>
        <v/>
      </c>
      <c r="C429" s="34"/>
      <c r="D429" s="34"/>
      <c r="E429" s="50"/>
      <c r="F429" s="34"/>
      <c r="G429" s="34"/>
      <c r="H429" s="34"/>
      <c r="I429" s="34"/>
      <c r="J429" s="34"/>
      <c r="K429" s="34"/>
      <c r="L429" s="34"/>
      <c r="M429" s="34"/>
      <c r="N429" s="58"/>
      <c r="O429" s="58"/>
      <c r="P429" s="58"/>
      <c r="Q429" s="58"/>
      <c r="R429" s="50"/>
      <c r="S429" s="50"/>
      <c r="T429" s="60" t="str">
        <f>IF(ISBLANK(A429),".00",VLOOKUP(A429,'Danh mục'!$A$2:$D$1046,3,0))</f>
        <v>.00</v>
      </c>
      <c r="U429" s="60" t="str">
        <f>IF(ISBLANK(A429),".00",VLOOKUP(A429,'Danh mục'!$A$2:$D$1046,4,0))</f>
        <v>.00</v>
      </c>
      <c r="V429" s="35">
        <f t="shared" si="36"/>
        <v>0</v>
      </c>
      <c r="W429" s="38">
        <f t="shared" si="40"/>
        <v>0</v>
      </c>
      <c r="X429" s="39"/>
      <c r="Y429" s="58"/>
      <c r="Z429" s="35">
        <f t="shared" si="37"/>
        <v>0</v>
      </c>
      <c r="AA429" s="34"/>
      <c r="AB429" s="40"/>
      <c r="AC429" s="35">
        <f t="shared" si="38"/>
        <v>0</v>
      </c>
      <c r="AD429" s="35">
        <f t="shared" si="41"/>
        <v>0</v>
      </c>
      <c r="AE429" s="54"/>
      <c r="AF429" s="40"/>
      <c r="AG429" s="37"/>
      <c r="AH429" s="35">
        <f t="shared" si="39"/>
        <v>0</v>
      </c>
      <c r="AI429" s="34"/>
      <c r="AJ429" s="34"/>
      <c r="AK429" s="34"/>
      <c r="AL429" s="34"/>
      <c r="AM429" s="34"/>
      <c r="AN429" s="34"/>
      <c r="AO429" s="34"/>
      <c r="AP429" s="34"/>
      <c r="AQ429" s="34"/>
      <c r="AR429" s="34"/>
      <c r="AS429" s="34"/>
      <c r="AT429" s="34"/>
      <c r="AU429" s="56" t="str">
        <f>IFERROR(VLOOKUP('Tài sản cố định'!AT429,'Danh mục'!$U$2:$V$500,2,0),"")</f>
        <v/>
      </c>
      <c r="AV429" s="34"/>
      <c r="AW429" s="34"/>
      <c r="AX429" s="50"/>
      <c r="AY429" s="50"/>
    </row>
    <row r="430" spans="1:51" s="36" customFormat="1" ht="15.75">
      <c r="A430" s="34"/>
      <c r="B430" s="57" t="str">
        <f>IF(ISBLANK(A430),"",VLOOKUP(A430,'Danh mục'!$A$2:$D$1046,2,0))</f>
        <v/>
      </c>
      <c r="C430" s="34"/>
      <c r="D430" s="34"/>
      <c r="E430" s="50"/>
      <c r="F430" s="34"/>
      <c r="G430" s="34"/>
      <c r="H430" s="34"/>
      <c r="I430" s="34"/>
      <c r="J430" s="34"/>
      <c r="K430" s="34"/>
      <c r="L430" s="34"/>
      <c r="M430" s="34"/>
      <c r="N430" s="58"/>
      <c r="O430" s="58"/>
      <c r="P430" s="58"/>
      <c r="Q430" s="58"/>
      <c r="R430" s="50"/>
      <c r="S430" s="50"/>
      <c r="T430" s="60" t="str">
        <f>IF(ISBLANK(A430),".00",VLOOKUP(A430,'Danh mục'!$A$2:$D$1046,3,0))</f>
        <v>.00</v>
      </c>
      <c r="U430" s="60" t="str">
        <f>IF(ISBLANK(A430),".00",VLOOKUP(A430,'Danh mục'!$A$2:$D$1046,4,0))</f>
        <v>.00</v>
      </c>
      <c r="V430" s="35">
        <f t="shared" si="36"/>
        <v>0</v>
      </c>
      <c r="W430" s="38">
        <f t="shared" si="40"/>
        <v>0</v>
      </c>
      <c r="X430" s="39"/>
      <c r="Y430" s="58"/>
      <c r="Z430" s="35">
        <f t="shared" si="37"/>
        <v>0</v>
      </c>
      <c r="AA430" s="34"/>
      <c r="AB430" s="40"/>
      <c r="AC430" s="35">
        <f t="shared" si="38"/>
        <v>0</v>
      </c>
      <c r="AD430" s="35">
        <f t="shared" si="41"/>
        <v>0</v>
      </c>
      <c r="AE430" s="54"/>
      <c r="AF430" s="40"/>
      <c r="AG430" s="37"/>
      <c r="AH430" s="35">
        <f t="shared" si="39"/>
        <v>0</v>
      </c>
      <c r="AI430" s="34"/>
      <c r="AJ430" s="34"/>
      <c r="AK430" s="34"/>
      <c r="AL430" s="34"/>
      <c r="AM430" s="34"/>
      <c r="AN430" s="34"/>
      <c r="AO430" s="34"/>
      <c r="AP430" s="34"/>
      <c r="AQ430" s="34"/>
      <c r="AR430" s="34"/>
      <c r="AS430" s="34"/>
      <c r="AT430" s="34"/>
      <c r="AU430" s="56" t="str">
        <f>IFERROR(VLOOKUP('Tài sản cố định'!AT430,'Danh mục'!$U$2:$V$500,2,0),"")</f>
        <v/>
      </c>
      <c r="AV430" s="34"/>
      <c r="AW430" s="34"/>
      <c r="AX430" s="50"/>
      <c r="AY430" s="50"/>
    </row>
    <row r="431" spans="1:51" s="36" customFormat="1" ht="15.75">
      <c r="A431" s="34"/>
      <c r="B431" s="57" t="str">
        <f>IF(ISBLANK(A431),"",VLOOKUP(A431,'Danh mục'!$A$2:$D$1046,2,0))</f>
        <v/>
      </c>
      <c r="C431" s="34"/>
      <c r="D431" s="34"/>
      <c r="E431" s="50"/>
      <c r="F431" s="34"/>
      <c r="G431" s="34"/>
      <c r="H431" s="34"/>
      <c r="I431" s="34"/>
      <c r="J431" s="34"/>
      <c r="K431" s="34"/>
      <c r="L431" s="34"/>
      <c r="M431" s="34"/>
      <c r="N431" s="58"/>
      <c r="O431" s="58"/>
      <c r="P431" s="58"/>
      <c r="Q431" s="58"/>
      <c r="R431" s="50"/>
      <c r="S431" s="50"/>
      <c r="T431" s="60" t="str">
        <f>IF(ISBLANK(A431),".00",VLOOKUP(A431,'Danh mục'!$A$2:$D$1046,3,0))</f>
        <v>.00</v>
      </c>
      <c r="U431" s="60" t="str">
        <f>IF(ISBLANK(A431),".00",VLOOKUP(A431,'Danh mục'!$A$2:$D$1046,4,0))</f>
        <v>.00</v>
      </c>
      <c r="V431" s="35">
        <f t="shared" si="36"/>
        <v>0</v>
      </c>
      <c r="W431" s="38">
        <f t="shared" si="40"/>
        <v>0</v>
      </c>
      <c r="X431" s="39"/>
      <c r="Y431" s="58"/>
      <c r="Z431" s="35">
        <f t="shared" si="37"/>
        <v>0</v>
      </c>
      <c r="AA431" s="34"/>
      <c r="AB431" s="40"/>
      <c r="AC431" s="35">
        <f t="shared" si="38"/>
        <v>0</v>
      </c>
      <c r="AD431" s="35">
        <f t="shared" si="41"/>
        <v>0</v>
      </c>
      <c r="AE431" s="54"/>
      <c r="AF431" s="40"/>
      <c r="AG431" s="37"/>
      <c r="AH431" s="35">
        <f t="shared" si="39"/>
        <v>0</v>
      </c>
      <c r="AI431" s="34"/>
      <c r="AJ431" s="34"/>
      <c r="AK431" s="34"/>
      <c r="AL431" s="34"/>
      <c r="AM431" s="34"/>
      <c r="AN431" s="34"/>
      <c r="AO431" s="34"/>
      <c r="AP431" s="34"/>
      <c r="AQ431" s="34"/>
      <c r="AR431" s="34"/>
      <c r="AS431" s="34"/>
      <c r="AT431" s="34"/>
      <c r="AU431" s="56" t="str">
        <f>IFERROR(VLOOKUP('Tài sản cố định'!AT431,'Danh mục'!$U$2:$V$500,2,0),"")</f>
        <v/>
      </c>
      <c r="AV431" s="34"/>
      <c r="AW431" s="34"/>
      <c r="AX431" s="50"/>
      <c r="AY431" s="50"/>
    </row>
    <row r="432" spans="1:51" s="36" customFormat="1" ht="15.75">
      <c r="A432" s="34"/>
      <c r="B432" s="57" t="str">
        <f>IF(ISBLANK(A432),"",VLOOKUP(A432,'Danh mục'!$A$2:$D$1046,2,0))</f>
        <v/>
      </c>
      <c r="C432" s="34"/>
      <c r="D432" s="34"/>
      <c r="E432" s="50"/>
      <c r="F432" s="34"/>
      <c r="G432" s="34"/>
      <c r="H432" s="34"/>
      <c r="I432" s="34"/>
      <c r="J432" s="34"/>
      <c r="K432" s="34"/>
      <c r="L432" s="34"/>
      <c r="M432" s="34"/>
      <c r="N432" s="58"/>
      <c r="O432" s="58"/>
      <c r="P432" s="58"/>
      <c r="Q432" s="58"/>
      <c r="R432" s="50"/>
      <c r="S432" s="50"/>
      <c r="T432" s="60" t="str">
        <f>IF(ISBLANK(A432),".00",VLOOKUP(A432,'Danh mục'!$A$2:$D$1046,3,0))</f>
        <v>.00</v>
      </c>
      <c r="U432" s="60" t="str">
        <f>IF(ISBLANK(A432),".00",VLOOKUP(A432,'Danh mục'!$A$2:$D$1046,4,0))</f>
        <v>.00</v>
      </c>
      <c r="V432" s="35">
        <f t="shared" si="36"/>
        <v>0</v>
      </c>
      <c r="W432" s="38">
        <f t="shared" si="40"/>
        <v>0</v>
      </c>
      <c r="X432" s="39"/>
      <c r="Y432" s="58"/>
      <c r="Z432" s="35">
        <f t="shared" si="37"/>
        <v>0</v>
      </c>
      <c r="AA432" s="34"/>
      <c r="AB432" s="40"/>
      <c r="AC432" s="35">
        <f t="shared" si="38"/>
        <v>0</v>
      </c>
      <c r="AD432" s="35">
        <f t="shared" si="41"/>
        <v>0</v>
      </c>
      <c r="AE432" s="54"/>
      <c r="AF432" s="40"/>
      <c r="AG432" s="37"/>
      <c r="AH432" s="35">
        <f t="shared" si="39"/>
        <v>0</v>
      </c>
      <c r="AI432" s="34"/>
      <c r="AJ432" s="34"/>
      <c r="AK432" s="34"/>
      <c r="AL432" s="34"/>
      <c r="AM432" s="34"/>
      <c r="AN432" s="34"/>
      <c r="AO432" s="34"/>
      <c r="AP432" s="34"/>
      <c r="AQ432" s="34"/>
      <c r="AR432" s="34"/>
      <c r="AS432" s="34"/>
      <c r="AT432" s="34"/>
      <c r="AU432" s="56" t="str">
        <f>IFERROR(VLOOKUP('Tài sản cố định'!AT432,'Danh mục'!$U$2:$V$500,2,0),"")</f>
        <v/>
      </c>
      <c r="AV432" s="34"/>
      <c r="AW432" s="34"/>
      <c r="AX432" s="50"/>
      <c r="AY432" s="50"/>
    </row>
    <row r="433" spans="1:51" s="36" customFormat="1" ht="15.75">
      <c r="A433" s="34"/>
      <c r="B433" s="57" t="str">
        <f>IF(ISBLANK(A433),"",VLOOKUP(A433,'Danh mục'!$A$2:$D$1046,2,0))</f>
        <v/>
      </c>
      <c r="C433" s="34"/>
      <c r="D433" s="34"/>
      <c r="E433" s="50"/>
      <c r="F433" s="34"/>
      <c r="G433" s="34"/>
      <c r="H433" s="34"/>
      <c r="I433" s="34"/>
      <c r="J433" s="34"/>
      <c r="K433" s="34"/>
      <c r="L433" s="34"/>
      <c r="M433" s="34"/>
      <c r="N433" s="58"/>
      <c r="O433" s="58"/>
      <c r="P433" s="58"/>
      <c r="Q433" s="58"/>
      <c r="R433" s="50"/>
      <c r="S433" s="50"/>
      <c r="T433" s="60" t="str">
        <f>IF(ISBLANK(A433),".00",VLOOKUP(A433,'Danh mục'!$A$2:$D$1046,3,0))</f>
        <v>.00</v>
      </c>
      <c r="U433" s="60" t="str">
        <f>IF(ISBLANK(A433),".00",VLOOKUP(A433,'Danh mục'!$A$2:$D$1046,4,0))</f>
        <v>.00</v>
      </c>
      <c r="V433" s="35">
        <f t="shared" si="36"/>
        <v>0</v>
      </c>
      <c r="W433" s="38">
        <f t="shared" si="40"/>
        <v>0</v>
      </c>
      <c r="X433" s="39"/>
      <c r="Y433" s="58"/>
      <c r="Z433" s="35">
        <f t="shared" si="37"/>
        <v>0</v>
      </c>
      <c r="AA433" s="34"/>
      <c r="AB433" s="40"/>
      <c r="AC433" s="35">
        <f t="shared" si="38"/>
        <v>0</v>
      </c>
      <c r="AD433" s="35">
        <f t="shared" si="41"/>
        <v>0</v>
      </c>
      <c r="AE433" s="54"/>
      <c r="AF433" s="40"/>
      <c r="AG433" s="37"/>
      <c r="AH433" s="35">
        <f t="shared" si="39"/>
        <v>0</v>
      </c>
      <c r="AI433" s="34"/>
      <c r="AJ433" s="34"/>
      <c r="AK433" s="34"/>
      <c r="AL433" s="34"/>
      <c r="AM433" s="34"/>
      <c r="AN433" s="34"/>
      <c r="AO433" s="34"/>
      <c r="AP433" s="34"/>
      <c r="AQ433" s="34"/>
      <c r="AR433" s="34"/>
      <c r="AS433" s="34"/>
      <c r="AT433" s="34"/>
      <c r="AU433" s="56" t="str">
        <f>IFERROR(VLOOKUP('Tài sản cố định'!AT433,'Danh mục'!$U$2:$V$500,2,0),"")</f>
        <v/>
      </c>
      <c r="AV433" s="34"/>
      <c r="AW433" s="34"/>
      <c r="AX433" s="50"/>
      <c r="AY433" s="50"/>
    </row>
    <row r="434" spans="1:51" s="36" customFormat="1" ht="15.75">
      <c r="A434" s="34"/>
      <c r="B434" s="57" t="str">
        <f>IF(ISBLANK(A434),"",VLOOKUP(A434,'Danh mục'!$A$2:$D$1046,2,0))</f>
        <v/>
      </c>
      <c r="C434" s="34"/>
      <c r="D434" s="34"/>
      <c r="E434" s="50"/>
      <c r="F434" s="34"/>
      <c r="G434" s="34"/>
      <c r="H434" s="34"/>
      <c r="I434" s="34"/>
      <c r="J434" s="34"/>
      <c r="K434" s="34"/>
      <c r="L434" s="34"/>
      <c r="M434" s="34"/>
      <c r="N434" s="58"/>
      <c r="O434" s="58"/>
      <c r="P434" s="58"/>
      <c r="Q434" s="58"/>
      <c r="R434" s="50"/>
      <c r="S434" s="50"/>
      <c r="T434" s="60" t="str">
        <f>IF(ISBLANK(A434),".00",VLOOKUP(A434,'Danh mục'!$A$2:$D$1046,3,0))</f>
        <v>.00</v>
      </c>
      <c r="U434" s="60" t="str">
        <f>IF(ISBLANK(A434),".00",VLOOKUP(A434,'Danh mục'!$A$2:$D$1046,4,0))</f>
        <v>.00</v>
      </c>
      <c r="V434" s="35">
        <f t="shared" si="36"/>
        <v>0</v>
      </c>
      <c r="W434" s="38">
        <f t="shared" si="40"/>
        <v>0</v>
      </c>
      <c r="X434" s="39"/>
      <c r="Y434" s="58"/>
      <c r="Z434" s="35">
        <f t="shared" si="37"/>
        <v>0</v>
      </c>
      <c r="AA434" s="34"/>
      <c r="AB434" s="40"/>
      <c r="AC434" s="35">
        <f t="shared" si="38"/>
        <v>0</v>
      </c>
      <c r="AD434" s="35">
        <f t="shared" si="41"/>
        <v>0</v>
      </c>
      <c r="AE434" s="54"/>
      <c r="AF434" s="40"/>
      <c r="AG434" s="37"/>
      <c r="AH434" s="35">
        <f t="shared" si="39"/>
        <v>0</v>
      </c>
      <c r="AI434" s="34"/>
      <c r="AJ434" s="34"/>
      <c r="AK434" s="34"/>
      <c r="AL434" s="34"/>
      <c r="AM434" s="34"/>
      <c r="AN434" s="34"/>
      <c r="AO434" s="34"/>
      <c r="AP434" s="34"/>
      <c r="AQ434" s="34"/>
      <c r="AR434" s="34"/>
      <c r="AS434" s="34"/>
      <c r="AT434" s="34"/>
      <c r="AU434" s="56" t="str">
        <f>IFERROR(VLOOKUP('Tài sản cố định'!AT434,'Danh mục'!$U$2:$V$500,2,0),"")</f>
        <v/>
      </c>
      <c r="AV434" s="34"/>
      <c r="AW434" s="34"/>
      <c r="AX434" s="50"/>
      <c r="AY434" s="50"/>
    </row>
    <row r="435" spans="1:51" s="36" customFormat="1" ht="15.75">
      <c r="A435" s="34"/>
      <c r="B435" s="57" t="str">
        <f>IF(ISBLANK(A435),"",VLOOKUP(A435,'Danh mục'!$A$2:$D$1046,2,0))</f>
        <v/>
      </c>
      <c r="C435" s="34"/>
      <c r="D435" s="34"/>
      <c r="E435" s="50"/>
      <c r="F435" s="34"/>
      <c r="G435" s="34"/>
      <c r="H435" s="34"/>
      <c r="I435" s="34"/>
      <c r="J435" s="34"/>
      <c r="K435" s="34"/>
      <c r="L435" s="34"/>
      <c r="M435" s="34"/>
      <c r="N435" s="58"/>
      <c r="O435" s="58"/>
      <c r="P435" s="58"/>
      <c r="Q435" s="58"/>
      <c r="R435" s="50"/>
      <c r="S435" s="50"/>
      <c r="T435" s="60" t="str">
        <f>IF(ISBLANK(A435),".00",VLOOKUP(A435,'Danh mục'!$A$2:$D$1046,3,0))</f>
        <v>.00</v>
      </c>
      <c r="U435" s="60" t="str">
        <f>IF(ISBLANK(A435),".00",VLOOKUP(A435,'Danh mục'!$A$2:$D$1046,4,0))</f>
        <v>.00</v>
      </c>
      <c r="V435" s="35">
        <f t="shared" si="36"/>
        <v>0</v>
      </c>
      <c r="W435" s="38">
        <f t="shared" si="40"/>
        <v>0</v>
      </c>
      <c r="X435" s="39"/>
      <c r="Y435" s="58"/>
      <c r="Z435" s="35">
        <f t="shared" si="37"/>
        <v>0</v>
      </c>
      <c r="AA435" s="34"/>
      <c r="AB435" s="40"/>
      <c r="AC435" s="35">
        <f t="shared" si="38"/>
        <v>0</v>
      </c>
      <c r="AD435" s="35">
        <f t="shared" si="41"/>
        <v>0</v>
      </c>
      <c r="AE435" s="54"/>
      <c r="AF435" s="40"/>
      <c r="AG435" s="37"/>
      <c r="AH435" s="35">
        <f t="shared" si="39"/>
        <v>0</v>
      </c>
      <c r="AI435" s="34"/>
      <c r="AJ435" s="34"/>
      <c r="AK435" s="34"/>
      <c r="AL435" s="34"/>
      <c r="AM435" s="34"/>
      <c r="AN435" s="34"/>
      <c r="AO435" s="34"/>
      <c r="AP435" s="34"/>
      <c r="AQ435" s="34"/>
      <c r="AR435" s="34"/>
      <c r="AS435" s="34"/>
      <c r="AT435" s="34"/>
      <c r="AU435" s="56" t="str">
        <f>IFERROR(VLOOKUP('Tài sản cố định'!AT435,'Danh mục'!$U$2:$V$500,2,0),"")</f>
        <v/>
      </c>
      <c r="AV435" s="34"/>
      <c r="AW435" s="34"/>
      <c r="AX435" s="50"/>
      <c r="AY435" s="50"/>
    </row>
    <row r="436" spans="1:51" s="36" customFormat="1" ht="15.75">
      <c r="A436" s="34"/>
      <c r="B436" s="57" t="str">
        <f>IF(ISBLANK(A436),"",VLOOKUP(A436,'Danh mục'!$A$2:$D$1046,2,0))</f>
        <v/>
      </c>
      <c r="C436" s="34"/>
      <c r="D436" s="34"/>
      <c r="E436" s="50"/>
      <c r="F436" s="34"/>
      <c r="G436" s="34"/>
      <c r="H436" s="34"/>
      <c r="I436" s="34"/>
      <c r="J436" s="34"/>
      <c r="K436" s="34"/>
      <c r="L436" s="34"/>
      <c r="M436" s="34"/>
      <c r="N436" s="58"/>
      <c r="O436" s="58"/>
      <c r="P436" s="58"/>
      <c r="Q436" s="58"/>
      <c r="R436" s="50"/>
      <c r="S436" s="50"/>
      <c r="T436" s="60" t="str">
        <f>IF(ISBLANK(A436),".00",VLOOKUP(A436,'Danh mục'!$A$2:$D$1046,3,0))</f>
        <v>.00</v>
      </c>
      <c r="U436" s="60" t="str">
        <f>IF(ISBLANK(A436),".00",VLOOKUP(A436,'Danh mục'!$A$2:$D$1046,4,0))</f>
        <v>.00</v>
      </c>
      <c r="V436" s="35">
        <f t="shared" si="36"/>
        <v>0</v>
      </c>
      <c r="W436" s="38">
        <f t="shared" si="40"/>
        <v>0</v>
      </c>
      <c r="X436" s="39"/>
      <c r="Y436" s="58"/>
      <c r="Z436" s="35">
        <f t="shared" si="37"/>
        <v>0</v>
      </c>
      <c r="AA436" s="34"/>
      <c r="AB436" s="40"/>
      <c r="AC436" s="35">
        <f t="shared" si="38"/>
        <v>0</v>
      </c>
      <c r="AD436" s="35">
        <f t="shared" si="41"/>
        <v>0</v>
      </c>
      <c r="AE436" s="54"/>
      <c r="AF436" s="40"/>
      <c r="AG436" s="37"/>
      <c r="AH436" s="35">
        <f t="shared" si="39"/>
        <v>0</v>
      </c>
      <c r="AI436" s="34"/>
      <c r="AJ436" s="34"/>
      <c r="AK436" s="34"/>
      <c r="AL436" s="34"/>
      <c r="AM436" s="34"/>
      <c r="AN436" s="34"/>
      <c r="AO436" s="34"/>
      <c r="AP436" s="34"/>
      <c r="AQ436" s="34"/>
      <c r="AR436" s="34"/>
      <c r="AS436" s="34"/>
      <c r="AT436" s="34"/>
      <c r="AU436" s="56" t="str">
        <f>IFERROR(VLOOKUP('Tài sản cố định'!AT436,'Danh mục'!$U$2:$V$500,2,0),"")</f>
        <v/>
      </c>
      <c r="AV436" s="34"/>
      <c r="AW436" s="34"/>
      <c r="AX436" s="50"/>
      <c r="AY436" s="50"/>
    </row>
    <row r="437" spans="1:51" s="36" customFormat="1" ht="15.75">
      <c r="A437" s="34"/>
      <c r="B437" s="57" t="str">
        <f>IF(ISBLANK(A437),"",VLOOKUP(A437,'Danh mục'!$A$2:$D$1046,2,0))</f>
        <v/>
      </c>
      <c r="C437" s="34"/>
      <c r="D437" s="34"/>
      <c r="E437" s="50"/>
      <c r="F437" s="34"/>
      <c r="G437" s="34"/>
      <c r="H437" s="34"/>
      <c r="I437" s="34"/>
      <c r="J437" s="34"/>
      <c r="K437" s="34"/>
      <c r="L437" s="34"/>
      <c r="M437" s="34"/>
      <c r="N437" s="58"/>
      <c r="O437" s="58"/>
      <c r="P437" s="58"/>
      <c r="Q437" s="58"/>
      <c r="R437" s="50"/>
      <c r="S437" s="50"/>
      <c r="T437" s="60" t="str">
        <f>IF(ISBLANK(A437),".00",VLOOKUP(A437,'Danh mục'!$A$2:$D$1046,3,0))</f>
        <v>.00</v>
      </c>
      <c r="U437" s="60" t="str">
        <f>IF(ISBLANK(A437),".00",VLOOKUP(A437,'Danh mục'!$A$2:$D$1046,4,0))</f>
        <v>.00</v>
      </c>
      <c r="V437" s="35">
        <f t="shared" si="36"/>
        <v>0</v>
      </c>
      <c r="W437" s="38">
        <f t="shared" si="40"/>
        <v>0</v>
      </c>
      <c r="X437" s="39"/>
      <c r="Y437" s="58"/>
      <c r="Z437" s="35">
        <f t="shared" si="37"/>
        <v>0</v>
      </c>
      <c r="AA437" s="34"/>
      <c r="AB437" s="40"/>
      <c r="AC437" s="35">
        <f t="shared" si="38"/>
        <v>0</v>
      </c>
      <c r="AD437" s="35">
        <f t="shared" si="41"/>
        <v>0</v>
      </c>
      <c r="AE437" s="54"/>
      <c r="AF437" s="40"/>
      <c r="AG437" s="37"/>
      <c r="AH437" s="35">
        <f t="shared" si="39"/>
        <v>0</v>
      </c>
      <c r="AI437" s="34"/>
      <c r="AJ437" s="34"/>
      <c r="AK437" s="34"/>
      <c r="AL437" s="34"/>
      <c r="AM437" s="34"/>
      <c r="AN437" s="34"/>
      <c r="AO437" s="34"/>
      <c r="AP437" s="34"/>
      <c r="AQ437" s="34"/>
      <c r="AR437" s="34"/>
      <c r="AS437" s="34"/>
      <c r="AT437" s="34"/>
      <c r="AU437" s="56" t="str">
        <f>IFERROR(VLOOKUP('Tài sản cố định'!AT437,'Danh mục'!$U$2:$V$500,2,0),"")</f>
        <v/>
      </c>
      <c r="AV437" s="34"/>
      <c r="AW437" s="34"/>
      <c r="AX437" s="50"/>
      <c r="AY437" s="50"/>
    </row>
    <row r="438" spans="1:51" s="36" customFormat="1" ht="15.75">
      <c r="A438" s="34"/>
      <c r="B438" s="57" t="str">
        <f>IF(ISBLANK(A438),"",VLOOKUP(A438,'Danh mục'!$A$2:$D$1046,2,0))</f>
        <v/>
      </c>
      <c r="C438" s="34"/>
      <c r="D438" s="34"/>
      <c r="E438" s="50"/>
      <c r="F438" s="34"/>
      <c r="G438" s="34"/>
      <c r="H438" s="34"/>
      <c r="I438" s="34"/>
      <c r="J438" s="34"/>
      <c r="K438" s="34"/>
      <c r="L438" s="34"/>
      <c r="M438" s="34"/>
      <c r="N438" s="58"/>
      <c r="O438" s="58"/>
      <c r="P438" s="58"/>
      <c r="Q438" s="58"/>
      <c r="R438" s="50"/>
      <c r="S438" s="50"/>
      <c r="T438" s="60" t="str">
        <f>IF(ISBLANK(A438),".00",VLOOKUP(A438,'Danh mục'!$A$2:$D$1046,3,0))</f>
        <v>.00</v>
      </c>
      <c r="U438" s="60" t="str">
        <f>IF(ISBLANK(A438),".00",VLOOKUP(A438,'Danh mục'!$A$2:$D$1046,4,0))</f>
        <v>.00</v>
      </c>
      <c r="V438" s="35">
        <f t="shared" si="36"/>
        <v>0</v>
      </c>
      <c r="W438" s="38">
        <f t="shared" si="40"/>
        <v>0</v>
      </c>
      <c r="X438" s="39"/>
      <c r="Y438" s="58"/>
      <c r="Z438" s="35">
        <f t="shared" si="37"/>
        <v>0</v>
      </c>
      <c r="AA438" s="34"/>
      <c r="AB438" s="40"/>
      <c r="AC438" s="35">
        <f t="shared" si="38"/>
        <v>0</v>
      </c>
      <c r="AD438" s="35">
        <f t="shared" si="41"/>
        <v>0</v>
      </c>
      <c r="AE438" s="54"/>
      <c r="AF438" s="40"/>
      <c r="AG438" s="37"/>
      <c r="AH438" s="35">
        <f t="shared" si="39"/>
        <v>0</v>
      </c>
      <c r="AI438" s="34"/>
      <c r="AJ438" s="34"/>
      <c r="AK438" s="34"/>
      <c r="AL438" s="34"/>
      <c r="AM438" s="34"/>
      <c r="AN438" s="34"/>
      <c r="AO438" s="34"/>
      <c r="AP438" s="34"/>
      <c r="AQ438" s="34"/>
      <c r="AR438" s="34"/>
      <c r="AS438" s="34"/>
      <c r="AT438" s="34"/>
      <c r="AU438" s="56" t="str">
        <f>IFERROR(VLOOKUP('Tài sản cố định'!AT438,'Danh mục'!$U$2:$V$500,2,0),"")</f>
        <v/>
      </c>
      <c r="AV438" s="34"/>
      <c r="AW438" s="34"/>
      <c r="AX438" s="50"/>
      <c r="AY438" s="50"/>
    </row>
    <row r="439" spans="1:51" s="36" customFormat="1" ht="15.75">
      <c r="A439" s="34"/>
      <c r="B439" s="57" t="str">
        <f>IF(ISBLANK(A439),"",VLOOKUP(A439,'Danh mục'!$A$2:$D$1046,2,0))</f>
        <v/>
      </c>
      <c r="C439" s="34"/>
      <c r="D439" s="34"/>
      <c r="E439" s="50"/>
      <c r="F439" s="34"/>
      <c r="G439" s="34"/>
      <c r="H439" s="34"/>
      <c r="I439" s="34"/>
      <c r="J439" s="34"/>
      <c r="K439" s="34"/>
      <c r="L439" s="34"/>
      <c r="M439" s="34"/>
      <c r="N439" s="58"/>
      <c r="O439" s="58"/>
      <c r="P439" s="58"/>
      <c r="Q439" s="58"/>
      <c r="R439" s="50"/>
      <c r="S439" s="50"/>
      <c r="T439" s="60" t="str">
        <f>IF(ISBLANK(A439),".00",VLOOKUP(A439,'Danh mục'!$A$2:$D$1046,3,0))</f>
        <v>.00</v>
      </c>
      <c r="U439" s="60" t="str">
        <f>IF(ISBLANK(A439),".00",VLOOKUP(A439,'Danh mục'!$A$2:$D$1046,4,0))</f>
        <v>.00</v>
      </c>
      <c r="V439" s="35">
        <f t="shared" si="36"/>
        <v>0</v>
      </c>
      <c r="W439" s="38">
        <f t="shared" si="40"/>
        <v>0</v>
      </c>
      <c r="X439" s="39"/>
      <c r="Y439" s="58"/>
      <c r="Z439" s="35">
        <f t="shared" si="37"/>
        <v>0</v>
      </c>
      <c r="AA439" s="34"/>
      <c r="AB439" s="40"/>
      <c r="AC439" s="35">
        <f t="shared" si="38"/>
        <v>0</v>
      </c>
      <c r="AD439" s="35">
        <f t="shared" si="41"/>
        <v>0</v>
      </c>
      <c r="AE439" s="54"/>
      <c r="AF439" s="40"/>
      <c r="AG439" s="37"/>
      <c r="AH439" s="35">
        <f t="shared" si="39"/>
        <v>0</v>
      </c>
      <c r="AI439" s="34"/>
      <c r="AJ439" s="34"/>
      <c r="AK439" s="34"/>
      <c r="AL439" s="34"/>
      <c r="AM439" s="34"/>
      <c r="AN439" s="34"/>
      <c r="AO439" s="34"/>
      <c r="AP439" s="34"/>
      <c r="AQ439" s="34"/>
      <c r="AR439" s="34"/>
      <c r="AS439" s="34"/>
      <c r="AT439" s="34"/>
      <c r="AU439" s="56" t="str">
        <f>IFERROR(VLOOKUP('Tài sản cố định'!AT439,'Danh mục'!$U$2:$V$500,2,0),"")</f>
        <v/>
      </c>
      <c r="AV439" s="34"/>
      <c r="AW439" s="34"/>
      <c r="AX439" s="50"/>
      <c r="AY439" s="50"/>
    </row>
    <row r="440" spans="1:51" s="36" customFormat="1" ht="15.75">
      <c r="A440" s="34"/>
      <c r="B440" s="57" t="str">
        <f>IF(ISBLANK(A440),"",VLOOKUP(A440,'Danh mục'!$A$2:$D$1046,2,0))</f>
        <v/>
      </c>
      <c r="C440" s="34"/>
      <c r="D440" s="34"/>
      <c r="E440" s="50"/>
      <c r="F440" s="34"/>
      <c r="G440" s="34"/>
      <c r="H440" s="34"/>
      <c r="I440" s="34"/>
      <c r="J440" s="34"/>
      <c r="K440" s="34"/>
      <c r="L440" s="34"/>
      <c r="M440" s="34"/>
      <c r="N440" s="58"/>
      <c r="O440" s="58"/>
      <c r="P440" s="58"/>
      <c r="Q440" s="58"/>
      <c r="R440" s="50"/>
      <c r="S440" s="50"/>
      <c r="T440" s="60" t="str">
        <f>IF(ISBLANK(A440),".00",VLOOKUP(A440,'Danh mục'!$A$2:$D$1046,3,0))</f>
        <v>.00</v>
      </c>
      <c r="U440" s="60" t="str">
        <f>IF(ISBLANK(A440),".00",VLOOKUP(A440,'Danh mục'!$A$2:$D$1046,4,0))</f>
        <v>.00</v>
      </c>
      <c r="V440" s="35">
        <f t="shared" si="36"/>
        <v>0</v>
      </c>
      <c r="W440" s="38">
        <f t="shared" si="40"/>
        <v>0</v>
      </c>
      <c r="X440" s="39"/>
      <c r="Y440" s="58"/>
      <c r="Z440" s="35">
        <f t="shared" si="37"/>
        <v>0</v>
      </c>
      <c r="AA440" s="34"/>
      <c r="AB440" s="40"/>
      <c r="AC440" s="35">
        <f t="shared" si="38"/>
        <v>0</v>
      </c>
      <c r="AD440" s="35">
        <f t="shared" si="41"/>
        <v>0</v>
      </c>
      <c r="AE440" s="54"/>
      <c r="AF440" s="40"/>
      <c r="AG440" s="37"/>
      <c r="AH440" s="35">
        <f t="shared" si="39"/>
        <v>0</v>
      </c>
      <c r="AI440" s="34"/>
      <c r="AJ440" s="34"/>
      <c r="AK440" s="34"/>
      <c r="AL440" s="34"/>
      <c r="AM440" s="34"/>
      <c r="AN440" s="34"/>
      <c r="AO440" s="34"/>
      <c r="AP440" s="34"/>
      <c r="AQ440" s="34"/>
      <c r="AR440" s="34"/>
      <c r="AS440" s="34"/>
      <c r="AT440" s="34"/>
      <c r="AU440" s="56" t="str">
        <f>IFERROR(VLOOKUP('Tài sản cố định'!AT440,'Danh mục'!$U$2:$V$500,2,0),"")</f>
        <v/>
      </c>
      <c r="AV440" s="34"/>
      <c r="AW440" s="34"/>
      <c r="AX440" s="50"/>
      <c r="AY440" s="50"/>
    </row>
    <row r="441" spans="1:51" s="36" customFormat="1" ht="15.75">
      <c r="A441" s="34"/>
      <c r="B441" s="57" t="str">
        <f>IF(ISBLANK(A441),"",VLOOKUP(A441,'Danh mục'!$A$2:$D$1046,2,0))</f>
        <v/>
      </c>
      <c r="C441" s="34"/>
      <c r="D441" s="34"/>
      <c r="E441" s="50"/>
      <c r="F441" s="34"/>
      <c r="G441" s="34"/>
      <c r="H441" s="34"/>
      <c r="I441" s="34"/>
      <c r="J441" s="34"/>
      <c r="K441" s="34"/>
      <c r="L441" s="34"/>
      <c r="M441" s="34"/>
      <c r="N441" s="58"/>
      <c r="O441" s="58"/>
      <c r="P441" s="58"/>
      <c r="Q441" s="58"/>
      <c r="R441" s="50"/>
      <c r="S441" s="50"/>
      <c r="T441" s="60" t="str">
        <f>IF(ISBLANK(A441),".00",VLOOKUP(A441,'Danh mục'!$A$2:$D$1046,3,0))</f>
        <v>.00</v>
      </c>
      <c r="U441" s="60" t="str">
        <f>IF(ISBLANK(A441),".00",VLOOKUP(A441,'Danh mục'!$A$2:$D$1046,4,0))</f>
        <v>.00</v>
      </c>
      <c r="V441" s="35">
        <f t="shared" si="36"/>
        <v>0</v>
      </c>
      <c r="W441" s="38">
        <f t="shared" si="40"/>
        <v>0</v>
      </c>
      <c r="X441" s="39"/>
      <c r="Y441" s="58"/>
      <c r="Z441" s="35">
        <f t="shared" si="37"/>
        <v>0</v>
      </c>
      <c r="AA441" s="34"/>
      <c r="AB441" s="40"/>
      <c r="AC441" s="35">
        <f t="shared" si="38"/>
        <v>0</v>
      </c>
      <c r="AD441" s="35">
        <f t="shared" si="41"/>
        <v>0</v>
      </c>
      <c r="AE441" s="54"/>
      <c r="AF441" s="40"/>
      <c r="AG441" s="37"/>
      <c r="AH441" s="35">
        <f t="shared" si="39"/>
        <v>0</v>
      </c>
      <c r="AI441" s="34"/>
      <c r="AJ441" s="34"/>
      <c r="AK441" s="34"/>
      <c r="AL441" s="34"/>
      <c r="AM441" s="34"/>
      <c r="AN441" s="34"/>
      <c r="AO441" s="34"/>
      <c r="AP441" s="34"/>
      <c r="AQ441" s="34"/>
      <c r="AR441" s="34"/>
      <c r="AS441" s="34"/>
      <c r="AT441" s="34"/>
      <c r="AU441" s="56" t="str">
        <f>IFERROR(VLOOKUP('Tài sản cố định'!AT441,'Danh mục'!$U$2:$V$500,2,0),"")</f>
        <v/>
      </c>
      <c r="AV441" s="34"/>
      <c r="AW441" s="34"/>
      <c r="AX441" s="50"/>
      <c r="AY441" s="50"/>
    </row>
    <row r="442" spans="1:51" s="36" customFormat="1" ht="15.75">
      <c r="A442" s="34"/>
      <c r="B442" s="57" t="str">
        <f>IF(ISBLANK(A442),"",VLOOKUP(A442,'Danh mục'!$A$2:$D$1046,2,0))</f>
        <v/>
      </c>
      <c r="C442" s="34"/>
      <c r="D442" s="34"/>
      <c r="E442" s="50"/>
      <c r="F442" s="34"/>
      <c r="G442" s="34"/>
      <c r="H442" s="34"/>
      <c r="I442" s="34"/>
      <c r="J442" s="34"/>
      <c r="K442" s="34"/>
      <c r="L442" s="34"/>
      <c r="M442" s="34"/>
      <c r="N442" s="58"/>
      <c r="O442" s="58"/>
      <c r="P442" s="58"/>
      <c r="Q442" s="58"/>
      <c r="R442" s="50"/>
      <c r="S442" s="50"/>
      <c r="T442" s="60" t="str">
        <f>IF(ISBLANK(A442),".00",VLOOKUP(A442,'Danh mục'!$A$2:$D$1046,3,0))</f>
        <v>.00</v>
      </c>
      <c r="U442" s="60" t="str">
        <f>IF(ISBLANK(A442),".00",VLOOKUP(A442,'Danh mục'!$A$2:$D$1046,4,0))</f>
        <v>.00</v>
      </c>
      <c r="V442" s="35">
        <f t="shared" si="36"/>
        <v>0</v>
      </c>
      <c r="W442" s="38">
        <f t="shared" si="40"/>
        <v>0</v>
      </c>
      <c r="X442" s="39"/>
      <c r="Y442" s="58"/>
      <c r="Z442" s="35">
        <f t="shared" si="37"/>
        <v>0</v>
      </c>
      <c r="AA442" s="34"/>
      <c r="AB442" s="40"/>
      <c r="AC442" s="35">
        <f t="shared" si="38"/>
        <v>0</v>
      </c>
      <c r="AD442" s="35">
        <f t="shared" si="41"/>
        <v>0</v>
      </c>
      <c r="AE442" s="54"/>
      <c r="AF442" s="40"/>
      <c r="AG442" s="37"/>
      <c r="AH442" s="35">
        <f t="shared" si="39"/>
        <v>0</v>
      </c>
      <c r="AI442" s="34"/>
      <c r="AJ442" s="34"/>
      <c r="AK442" s="34"/>
      <c r="AL442" s="34"/>
      <c r="AM442" s="34"/>
      <c r="AN442" s="34"/>
      <c r="AO442" s="34"/>
      <c r="AP442" s="34"/>
      <c r="AQ442" s="34"/>
      <c r="AR442" s="34"/>
      <c r="AS442" s="34"/>
      <c r="AT442" s="34"/>
      <c r="AU442" s="56" t="str">
        <f>IFERROR(VLOOKUP('Tài sản cố định'!AT442,'Danh mục'!$U$2:$V$500,2,0),"")</f>
        <v/>
      </c>
      <c r="AV442" s="34"/>
      <c r="AW442" s="34"/>
      <c r="AX442" s="50"/>
      <c r="AY442" s="50"/>
    </row>
    <row r="443" spans="1:51" s="36" customFormat="1" ht="15.75">
      <c r="A443" s="34"/>
      <c r="B443" s="57" t="str">
        <f>IF(ISBLANK(A443),"",VLOOKUP(A443,'Danh mục'!$A$2:$D$1046,2,0))</f>
        <v/>
      </c>
      <c r="C443" s="34"/>
      <c r="D443" s="34"/>
      <c r="E443" s="50"/>
      <c r="F443" s="34"/>
      <c r="G443" s="34"/>
      <c r="H443" s="34"/>
      <c r="I443" s="34"/>
      <c r="J443" s="34"/>
      <c r="K443" s="34"/>
      <c r="L443" s="34"/>
      <c r="M443" s="34"/>
      <c r="N443" s="58"/>
      <c r="O443" s="58"/>
      <c r="P443" s="58"/>
      <c r="Q443" s="58"/>
      <c r="R443" s="50"/>
      <c r="S443" s="50"/>
      <c r="T443" s="60" t="str">
        <f>IF(ISBLANK(A443),".00",VLOOKUP(A443,'Danh mục'!$A$2:$D$1046,3,0))</f>
        <v>.00</v>
      </c>
      <c r="U443" s="60" t="str">
        <f>IF(ISBLANK(A443),".00",VLOOKUP(A443,'Danh mục'!$A$2:$D$1046,4,0))</f>
        <v>.00</v>
      </c>
      <c r="V443" s="35">
        <f t="shared" si="36"/>
        <v>0</v>
      </c>
      <c r="W443" s="38">
        <f t="shared" si="40"/>
        <v>0</v>
      </c>
      <c r="X443" s="39"/>
      <c r="Y443" s="58"/>
      <c r="Z443" s="35">
        <f t="shared" si="37"/>
        <v>0</v>
      </c>
      <c r="AA443" s="34"/>
      <c r="AB443" s="40"/>
      <c r="AC443" s="35">
        <f t="shared" si="38"/>
        <v>0</v>
      </c>
      <c r="AD443" s="35">
        <f t="shared" si="41"/>
        <v>0</v>
      </c>
      <c r="AE443" s="54"/>
      <c r="AF443" s="40"/>
      <c r="AG443" s="37"/>
      <c r="AH443" s="35">
        <f t="shared" si="39"/>
        <v>0</v>
      </c>
      <c r="AI443" s="34"/>
      <c r="AJ443" s="34"/>
      <c r="AK443" s="34"/>
      <c r="AL443" s="34"/>
      <c r="AM443" s="34"/>
      <c r="AN443" s="34"/>
      <c r="AO443" s="34"/>
      <c r="AP443" s="34"/>
      <c r="AQ443" s="34"/>
      <c r="AR443" s="34"/>
      <c r="AS443" s="34"/>
      <c r="AT443" s="34"/>
      <c r="AU443" s="56" t="str">
        <f>IFERROR(VLOOKUP('Tài sản cố định'!AT443,'Danh mục'!$U$2:$V$500,2,0),"")</f>
        <v/>
      </c>
      <c r="AV443" s="34"/>
      <c r="AW443" s="34"/>
      <c r="AX443" s="50"/>
      <c r="AY443" s="50"/>
    </row>
    <row r="444" spans="1:51" s="36" customFormat="1" ht="15.75">
      <c r="A444" s="34"/>
      <c r="B444" s="57" t="str">
        <f>IF(ISBLANK(A444),"",VLOOKUP(A444,'Danh mục'!$A$2:$D$1046,2,0))</f>
        <v/>
      </c>
      <c r="C444" s="34"/>
      <c r="D444" s="34"/>
      <c r="E444" s="50"/>
      <c r="F444" s="34"/>
      <c r="G444" s="34"/>
      <c r="H444" s="34"/>
      <c r="I444" s="34"/>
      <c r="J444" s="34"/>
      <c r="K444" s="34"/>
      <c r="L444" s="34"/>
      <c r="M444" s="34"/>
      <c r="N444" s="58"/>
      <c r="O444" s="58"/>
      <c r="P444" s="58"/>
      <c r="Q444" s="58"/>
      <c r="R444" s="50"/>
      <c r="S444" s="50"/>
      <c r="T444" s="60" t="str">
        <f>IF(ISBLANK(A444),".00",VLOOKUP(A444,'Danh mục'!$A$2:$D$1046,3,0))</f>
        <v>.00</v>
      </c>
      <c r="U444" s="60" t="str">
        <f>IF(ISBLANK(A444),".00",VLOOKUP(A444,'Danh mục'!$A$2:$D$1046,4,0))</f>
        <v>.00</v>
      </c>
      <c r="V444" s="35">
        <f t="shared" si="36"/>
        <v>0</v>
      </c>
      <c r="W444" s="38">
        <f t="shared" si="40"/>
        <v>0</v>
      </c>
      <c r="X444" s="39"/>
      <c r="Y444" s="58"/>
      <c r="Z444" s="35">
        <f t="shared" si="37"/>
        <v>0</v>
      </c>
      <c r="AA444" s="34"/>
      <c r="AB444" s="40"/>
      <c r="AC444" s="35">
        <f t="shared" si="38"/>
        <v>0</v>
      </c>
      <c r="AD444" s="35">
        <f t="shared" si="41"/>
        <v>0</v>
      </c>
      <c r="AE444" s="54"/>
      <c r="AF444" s="40"/>
      <c r="AG444" s="37"/>
      <c r="AH444" s="35">
        <f t="shared" si="39"/>
        <v>0</v>
      </c>
      <c r="AI444" s="34"/>
      <c r="AJ444" s="34"/>
      <c r="AK444" s="34"/>
      <c r="AL444" s="34"/>
      <c r="AM444" s="34"/>
      <c r="AN444" s="34"/>
      <c r="AO444" s="34"/>
      <c r="AP444" s="34"/>
      <c r="AQ444" s="34"/>
      <c r="AR444" s="34"/>
      <c r="AS444" s="34"/>
      <c r="AT444" s="34"/>
      <c r="AU444" s="56" t="str">
        <f>IFERROR(VLOOKUP('Tài sản cố định'!AT444,'Danh mục'!$U$2:$V$500,2,0),"")</f>
        <v/>
      </c>
      <c r="AV444" s="34"/>
      <c r="AW444" s="34"/>
      <c r="AX444" s="50"/>
      <c r="AY444" s="50"/>
    </row>
    <row r="445" spans="1:51" s="36" customFormat="1" ht="15.75">
      <c r="A445" s="34"/>
      <c r="B445" s="57" t="str">
        <f>IF(ISBLANK(A445),"",VLOOKUP(A445,'Danh mục'!$A$2:$D$1046,2,0))</f>
        <v/>
      </c>
      <c r="C445" s="34"/>
      <c r="D445" s="34"/>
      <c r="E445" s="50"/>
      <c r="F445" s="34"/>
      <c r="G445" s="34"/>
      <c r="H445" s="34"/>
      <c r="I445" s="34"/>
      <c r="J445" s="34"/>
      <c r="K445" s="34"/>
      <c r="L445" s="34"/>
      <c r="M445" s="34"/>
      <c r="N445" s="58"/>
      <c r="O445" s="58"/>
      <c r="P445" s="58"/>
      <c r="Q445" s="58"/>
      <c r="R445" s="50"/>
      <c r="S445" s="50"/>
      <c r="T445" s="60" t="str">
        <f>IF(ISBLANK(A445),".00",VLOOKUP(A445,'Danh mục'!$A$2:$D$1046,3,0))</f>
        <v>.00</v>
      </c>
      <c r="U445" s="60" t="str">
        <f>IF(ISBLANK(A445),".00",VLOOKUP(A445,'Danh mục'!$A$2:$D$1046,4,0))</f>
        <v>.00</v>
      </c>
      <c r="V445" s="35">
        <f t="shared" si="36"/>
        <v>0</v>
      </c>
      <c r="W445" s="38">
        <f t="shared" si="40"/>
        <v>0</v>
      </c>
      <c r="X445" s="39"/>
      <c r="Y445" s="58"/>
      <c r="Z445" s="35">
        <f t="shared" si="37"/>
        <v>0</v>
      </c>
      <c r="AA445" s="34"/>
      <c r="AB445" s="40"/>
      <c r="AC445" s="35">
        <f t="shared" si="38"/>
        <v>0</v>
      </c>
      <c r="AD445" s="35">
        <f t="shared" si="41"/>
        <v>0</v>
      </c>
      <c r="AE445" s="54"/>
      <c r="AF445" s="40"/>
      <c r="AG445" s="37"/>
      <c r="AH445" s="35">
        <f t="shared" si="39"/>
        <v>0</v>
      </c>
      <c r="AI445" s="34"/>
      <c r="AJ445" s="34"/>
      <c r="AK445" s="34"/>
      <c r="AL445" s="34"/>
      <c r="AM445" s="34"/>
      <c r="AN445" s="34"/>
      <c r="AO445" s="34"/>
      <c r="AP445" s="34"/>
      <c r="AQ445" s="34"/>
      <c r="AR445" s="34"/>
      <c r="AS445" s="34"/>
      <c r="AT445" s="34"/>
      <c r="AU445" s="56" t="str">
        <f>IFERROR(VLOOKUP('Tài sản cố định'!AT445,'Danh mục'!$U$2:$V$500,2,0),"")</f>
        <v/>
      </c>
      <c r="AV445" s="34"/>
      <c r="AW445" s="34"/>
      <c r="AX445" s="50"/>
      <c r="AY445" s="50"/>
    </row>
    <row r="446" spans="1:51" s="36" customFormat="1" ht="15.75">
      <c r="A446" s="34"/>
      <c r="B446" s="57" t="str">
        <f>IF(ISBLANK(A446),"",VLOOKUP(A446,'Danh mục'!$A$2:$D$1046,2,0))</f>
        <v/>
      </c>
      <c r="C446" s="34"/>
      <c r="D446" s="34"/>
      <c r="E446" s="50"/>
      <c r="F446" s="34"/>
      <c r="G446" s="34"/>
      <c r="H446" s="34"/>
      <c r="I446" s="34"/>
      <c r="J446" s="34"/>
      <c r="K446" s="34"/>
      <c r="L446" s="34"/>
      <c r="M446" s="34"/>
      <c r="N446" s="58"/>
      <c r="O446" s="58"/>
      <c r="P446" s="58"/>
      <c r="Q446" s="58"/>
      <c r="R446" s="50"/>
      <c r="S446" s="50"/>
      <c r="T446" s="60" t="str">
        <f>IF(ISBLANK(A446),".00",VLOOKUP(A446,'Danh mục'!$A$2:$D$1046,3,0))</f>
        <v>.00</v>
      </c>
      <c r="U446" s="60" t="str">
        <f>IF(ISBLANK(A446),".00",VLOOKUP(A446,'Danh mục'!$A$2:$D$1046,4,0))</f>
        <v>.00</v>
      </c>
      <c r="V446" s="35">
        <f t="shared" si="36"/>
        <v>0</v>
      </c>
      <c r="W446" s="38">
        <f t="shared" si="40"/>
        <v>0</v>
      </c>
      <c r="X446" s="39"/>
      <c r="Y446" s="58"/>
      <c r="Z446" s="35">
        <f t="shared" si="37"/>
        <v>0</v>
      </c>
      <c r="AA446" s="34"/>
      <c r="AB446" s="40"/>
      <c r="AC446" s="35">
        <f t="shared" si="38"/>
        <v>0</v>
      </c>
      <c r="AD446" s="35">
        <f t="shared" si="41"/>
        <v>0</v>
      </c>
      <c r="AE446" s="54"/>
      <c r="AF446" s="40"/>
      <c r="AG446" s="37"/>
      <c r="AH446" s="35">
        <f t="shared" si="39"/>
        <v>0</v>
      </c>
      <c r="AI446" s="34"/>
      <c r="AJ446" s="34"/>
      <c r="AK446" s="34"/>
      <c r="AL446" s="34"/>
      <c r="AM446" s="34"/>
      <c r="AN446" s="34"/>
      <c r="AO446" s="34"/>
      <c r="AP446" s="34"/>
      <c r="AQ446" s="34"/>
      <c r="AR446" s="34"/>
      <c r="AS446" s="34"/>
      <c r="AT446" s="34"/>
      <c r="AU446" s="56" t="str">
        <f>IFERROR(VLOOKUP('Tài sản cố định'!AT446,'Danh mục'!$U$2:$V$500,2,0),"")</f>
        <v/>
      </c>
      <c r="AV446" s="34"/>
      <c r="AW446" s="34"/>
      <c r="AX446" s="50"/>
      <c r="AY446" s="50"/>
    </row>
    <row r="447" spans="1:51" s="36" customFormat="1" ht="15.75">
      <c r="A447" s="34"/>
      <c r="B447" s="57" t="str">
        <f>IF(ISBLANK(A447),"",VLOOKUP(A447,'Danh mục'!$A$2:$D$1046,2,0))</f>
        <v/>
      </c>
      <c r="C447" s="34"/>
      <c r="D447" s="34"/>
      <c r="E447" s="50"/>
      <c r="F447" s="34"/>
      <c r="G447" s="34"/>
      <c r="H447" s="34"/>
      <c r="I447" s="34"/>
      <c r="J447" s="34"/>
      <c r="K447" s="34"/>
      <c r="L447" s="34"/>
      <c r="M447" s="34"/>
      <c r="N447" s="58"/>
      <c r="O447" s="58"/>
      <c r="P447" s="58"/>
      <c r="Q447" s="58"/>
      <c r="R447" s="50"/>
      <c r="S447" s="50"/>
      <c r="T447" s="60" t="str">
        <f>IF(ISBLANK(A447),".00",VLOOKUP(A447,'Danh mục'!$A$2:$D$1046,3,0))</f>
        <v>.00</v>
      </c>
      <c r="U447" s="60" t="str">
        <f>IF(ISBLANK(A447),".00",VLOOKUP(A447,'Danh mục'!$A$2:$D$1046,4,0))</f>
        <v>.00</v>
      </c>
      <c r="V447" s="35">
        <f t="shared" si="36"/>
        <v>0</v>
      </c>
      <c r="W447" s="38">
        <f t="shared" si="40"/>
        <v>0</v>
      </c>
      <c r="X447" s="39"/>
      <c r="Y447" s="58"/>
      <c r="Z447" s="35">
        <f t="shared" si="37"/>
        <v>0</v>
      </c>
      <c r="AA447" s="34"/>
      <c r="AB447" s="40"/>
      <c r="AC447" s="35">
        <f t="shared" si="38"/>
        <v>0</v>
      </c>
      <c r="AD447" s="35">
        <f t="shared" si="41"/>
        <v>0</v>
      </c>
      <c r="AE447" s="54"/>
      <c r="AF447" s="40"/>
      <c r="AG447" s="37"/>
      <c r="AH447" s="35">
        <f t="shared" si="39"/>
        <v>0</v>
      </c>
      <c r="AI447" s="34"/>
      <c r="AJ447" s="34"/>
      <c r="AK447" s="34"/>
      <c r="AL447" s="34"/>
      <c r="AM447" s="34"/>
      <c r="AN447" s="34"/>
      <c r="AO447" s="34"/>
      <c r="AP447" s="34"/>
      <c r="AQ447" s="34"/>
      <c r="AR447" s="34"/>
      <c r="AS447" s="34"/>
      <c r="AT447" s="34"/>
      <c r="AU447" s="56" t="str">
        <f>IFERROR(VLOOKUP('Tài sản cố định'!AT447,'Danh mục'!$U$2:$V$500,2,0),"")</f>
        <v/>
      </c>
      <c r="AV447" s="34"/>
      <c r="AW447" s="34"/>
      <c r="AX447" s="50"/>
      <c r="AY447" s="50"/>
    </row>
    <row r="448" spans="1:51" s="36" customFormat="1" ht="15.75">
      <c r="A448" s="34"/>
      <c r="B448" s="57" t="str">
        <f>IF(ISBLANK(A448),"",VLOOKUP(A448,'Danh mục'!$A$2:$D$1046,2,0))</f>
        <v/>
      </c>
      <c r="C448" s="34"/>
      <c r="D448" s="34"/>
      <c r="E448" s="50"/>
      <c r="F448" s="34"/>
      <c r="G448" s="34"/>
      <c r="H448" s="34"/>
      <c r="I448" s="34"/>
      <c r="J448" s="34"/>
      <c r="K448" s="34"/>
      <c r="L448" s="34"/>
      <c r="M448" s="34"/>
      <c r="N448" s="58"/>
      <c r="O448" s="58"/>
      <c r="P448" s="58"/>
      <c r="Q448" s="58"/>
      <c r="R448" s="50"/>
      <c r="S448" s="50"/>
      <c r="T448" s="60" t="str">
        <f>IF(ISBLANK(A448),".00",VLOOKUP(A448,'Danh mục'!$A$2:$D$1046,3,0))</f>
        <v>.00</v>
      </c>
      <c r="U448" s="60" t="str">
        <f>IF(ISBLANK(A448),".00",VLOOKUP(A448,'Danh mục'!$A$2:$D$1046,4,0))</f>
        <v>.00</v>
      </c>
      <c r="V448" s="35">
        <f t="shared" si="42" ref="V448:V500">R448*U448/100</f>
        <v>0</v>
      </c>
      <c r="W448" s="38">
        <f t="shared" si="40"/>
        <v>0</v>
      </c>
      <c r="X448" s="39"/>
      <c r="Y448" s="58"/>
      <c r="Z448" s="35">
        <f t="shared" si="43" ref="Z448:Z500">R448*S448/100</f>
        <v>0</v>
      </c>
      <c r="AA448" s="34"/>
      <c r="AB448" s="40"/>
      <c r="AC448" s="35">
        <f t="shared" si="44" ref="AC448:AC500">IF(AB448=0,0,100/AB448)</f>
        <v>0</v>
      </c>
      <c r="AD448" s="35">
        <f t="shared" si="41"/>
        <v>0</v>
      </c>
      <c r="AE448" s="54"/>
      <c r="AF448" s="40"/>
      <c r="AG448" s="37"/>
      <c r="AH448" s="35">
        <f t="shared" si="45" ref="AH448:AH500">R448-AG448</f>
        <v>0</v>
      </c>
      <c r="AI448" s="34"/>
      <c r="AJ448" s="34"/>
      <c r="AK448" s="34"/>
      <c r="AL448" s="34"/>
      <c r="AM448" s="34"/>
      <c r="AN448" s="34"/>
      <c r="AO448" s="34"/>
      <c r="AP448" s="34"/>
      <c r="AQ448" s="34"/>
      <c r="AR448" s="34"/>
      <c r="AS448" s="34"/>
      <c r="AT448" s="34"/>
      <c r="AU448" s="56" t="str">
        <f>IFERROR(VLOOKUP('Tài sản cố định'!AT448,'Danh mục'!$U$2:$V$500,2,0),"")</f>
        <v/>
      </c>
      <c r="AV448" s="34"/>
      <c r="AW448" s="34"/>
      <c r="AX448" s="50"/>
      <c r="AY448" s="50"/>
    </row>
    <row r="449" spans="1:51" s="36" customFormat="1" ht="15.75">
      <c r="A449" s="34"/>
      <c r="B449" s="57" t="str">
        <f>IF(ISBLANK(A449),"",VLOOKUP(A449,'Danh mục'!$A$2:$D$1046,2,0))</f>
        <v/>
      </c>
      <c r="C449" s="34"/>
      <c r="D449" s="34"/>
      <c r="E449" s="50"/>
      <c r="F449" s="34"/>
      <c r="G449" s="34"/>
      <c r="H449" s="34"/>
      <c r="I449" s="34"/>
      <c r="J449" s="34"/>
      <c r="K449" s="34"/>
      <c r="L449" s="34"/>
      <c r="M449" s="34"/>
      <c r="N449" s="58"/>
      <c r="O449" s="58"/>
      <c r="P449" s="58"/>
      <c r="Q449" s="58"/>
      <c r="R449" s="50"/>
      <c r="S449" s="50"/>
      <c r="T449" s="60" t="str">
        <f>IF(ISBLANK(A449),".00",VLOOKUP(A449,'Danh mục'!$A$2:$D$1046,3,0))</f>
        <v>.00</v>
      </c>
      <c r="U449" s="60" t="str">
        <f>IF(ISBLANK(A449),".00",VLOOKUP(A449,'Danh mục'!$A$2:$D$1046,4,0))</f>
        <v>.00</v>
      </c>
      <c r="V449" s="35">
        <f t="shared" si="42"/>
        <v>0</v>
      </c>
      <c r="W449" s="38">
        <f t="shared" si="46" ref="W449:W500">IF(Q449=0,0,YEAR(Q449)+T449-1)</f>
        <v>0</v>
      </c>
      <c r="X449" s="39"/>
      <c r="Y449" s="58"/>
      <c r="Z449" s="35">
        <f t="shared" si="43"/>
        <v>0</v>
      </c>
      <c r="AA449" s="34"/>
      <c r="AB449" s="40"/>
      <c r="AC449" s="35">
        <f t="shared" si="44"/>
        <v>0</v>
      </c>
      <c r="AD449" s="35">
        <f>Z449*AC449/100</f>
        <v>0</v>
      </c>
      <c r="AE449" s="54"/>
      <c r="AF449" s="40"/>
      <c r="AG449" s="37"/>
      <c r="AH449" s="35">
        <f t="shared" si="45"/>
        <v>0</v>
      </c>
      <c r="AI449" s="34"/>
      <c r="AJ449" s="34"/>
      <c r="AK449" s="34"/>
      <c r="AL449" s="34"/>
      <c r="AM449" s="34"/>
      <c r="AN449" s="34"/>
      <c r="AO449" s="34"/>
      <c r="AP449" s="34"/>
      <c r="AQ449" s="34"/>
      <c r="AR449" s="34"/>
      <c r="AS449" s="34"/>
      <c r="AT449" s="34"/>
      <c r="AU449" s="56" t="str">
        <f>IFERROR(VLOOKUP('Tài sản cố định'!AT449,'Danh mục'!$U$2:$V$500,2,0),"")</f>
        <v/>
      </c>
      <c r="AV449" s="34"/>
      <c r="AW449" s="34"/>
      <c r="AX449" s="50"/>
      <c r="AY449" s="50"/>
    </row>
    <row r="450" spans="1:51" s="36" customFormat="1" ht="15.75">
      <c r="A450" s="34"/>
      <c r="B450" s="57" t="str">
        <f>IF(ISBLANK(A450),"",VLOOKUP(A450,'Danh mục'!$A$2:$D$1046,2,0))</f>
        <v/>
      </c>
      <c r="C450" s="34"/>
      <c r="D450" s="34"/>
      <c r="E450" s="50"/>
      <c r="F450" s="34"/>
      <c r="G450" s="34"/>
      <c r="H450" s="34"/>
      <c r="I450" s="34"/>
      <c r="J450" s="34"/>
      <c r="K450" s="34"/>
      <c r="L450" s="34"/>
      <c r="M450" s="34"/>
      <c r="N450" s="58"/>
      <c r="O450" s="58"/>
      <c r="P450" s="58"/>
      <c r="Q450" s="58"/>
      <c r="R450" s="50"/>
      <c r="S450" s="50"/>
      <c r="T450" s="60" t="str">
        <f>IF(ISBLANK(A450),".00",VLOOKUP(A450,'Danh mục'!$A$2:$D$1046,3,0))</f>
        <v>.00</v>
      </c>
      <c r="U450" s="60" t="str">
        <f>IF(ISBLANK(A450),".00",VLOOKUP(A450,'Danh mục'!$A$2:$D$1046,4,0))</f>
        <v>.00</v>
      </c>
      <c r="V450" s="35">
        <f t="shared" si="42"/>
        <v>0</v>
      </c>
      <c r="W450" s="38">
        <f t="shared" si="46"/>
        <v>0</v>
      </c>
      <c r="X450" s="39"/>
      <c r="Y450" s="58"/>
      <c r="Z450" s="35">
        <f t="shared" si="43"/>
        <v>0</v>
      </c>
      <c r="AA450" s="34"/>
      <c r="AB450" s="40"/>
      <c r="AC450" s="35">
        <f t="shared" si="44"/>
        <v>0</v>
      </c>
      <c r="AD450" s="35">
        <f>Z450*AC450/100</f>
        <v>0</v>
      </c>
      <c r="AE450" s="54"/>
      <c r="AF450" s="40"/>
      <c r="AG450" s="37"/>
      <c r="AH450" s="35">
        <f t="shared" si="45"/>
        <v>0</v>
      </c>
      <c r="AI450" s="34"/>
      <c r="AJ450" s="34"/>
      <c r="AK450" s="34"/>
      <c r="AL450" s="34"/>
      <c r="AM450" s="34"/>
      <c r="AN450" s="34"/>
      <c r="AO450" s="34"/>
      <c r="AP450" s="34"/>
      <c r="AQ450" s="34"/>
      <c r="AR450" s="34"/>
      <c r="AS450" s="34"/>
      <c r="AT450" s="34"/>
      <c r="AU450" s="56" t="str">
        <f>IFERROR(VLOOKUP('Tài sản cố định'!AT450,'Danh mục'!$U$2:$V$500,2,0),"")</f>
        <v/>
      </c>
      <c r="AV450" s="34"/>
      <c r="AW450" s="34"/>
      <c r="AX450" s="50"/>
      <c r="AY450" s="50"/>
    </row>
    <row r="451" spans="1:51" s="36" customFormat="1" ht="15.75">
      <c r="A451" s="34"/>
      <c r="B451" s="57" t="str">
        <f>IF(ISBLANK(A451),"",VLOOKUP(A451,'Danh mục'!$A$2:$D$1046,2,0))</f>
        <v/>
      </c>
      <c r="C451" s="34"/>
      <c r="D451" s="34"/>
      <c r="E451" s="50"/>
      <c r="F451" s="34"/>
      <c r="G451" s="34"/>
      <c r="H451" s="34"/>
      <c r="I451" s="34"/>
      <c r="J451" s="34"/>
      <c r="K451" s="34"/>
      <c r="L451" s="34"/>
      <c r="M451" s="34"/>
      <c r="N451" s="58"/>
      <c r="O451" s="58"/>
      <c r="P451" s="58"/>
      <c r="Q451" s="58"/>
      <c r="R451" s="50"/>
      <c r="S451" s="50"/>
      <c r="T451" s="60" t="str">
        <f>IF(ISBLANK(A451),".00",VLOOKUP(A451,'Danh mục'!$A$2:$D$1046,3,0))</f>
        <v>.00</v>
      </c>
      <c r="U451" s="60" t="str">
        <f>IF(ISBLANK(A451),".00",VLOOKUP(A451,'Danh mục'!$A$2:$D$1046,4,0))</f>
        <v>.00</v>
      </c>
      <c r="V451" s="35">
        <f t="shared" si="42"/>
        <v>0</v>
      </c>
      <c r="W451" s="38">
        <f t="shared" si="46"/>
        <v>0</v>
      </c>
      <c r="X451" s="39"/>
      <c r="Y451" s="58"/>
      <c r="Z451" s="35">
        <f t="shared" si="43"/>
        <v>0</v>
      </c>
      <c r="AA451" s="34"/>
      <c r="AB451" s="40"/>
      <c r="AC451" s="35">
        <f t="shared" si="44"/>
        <v>0</v>
      </c>
      <c r="AD451" s="35">
        <f t="shared" si="47" ref="AD451:AD500">Z451*AC451/100</f>
        <v>0</v>
      </c>
      <c r="AE451" s="54"/>
      <c r="AF451" s="40"/>
      <c r="AG451" s="37"/>
      <c r="AH451" s="35">
        <f t="shared" si="45"/>
        <v>0</v>
      </c>
      <c r="AI451" s="34"/>
      <c r="AJ451" s="34"/>
      <c r="AK451" s="34"/>
      <c r="AL451" s="34"/>
      <c r="AM451" s="34"/>
      <c r="AN451" s="34"/>
      <c r="AO451" s="34"/>
      <c r="AP451" s="34"/>
      <c r="AQ451" s="34"/>
      <c r="AR451" s="34"/>
      <c r="AS451" s="34"/>
      <c r="AT451" s="34"/>
      <c r="AU451" s="56" t="str">
        <f>IFERROR(VLOOKUP('Tài sản cố định'!AT451,'Danh mục'!$U$2:$V$500,2,0),"")</f>
        <v/>
      </c>
      <c r="AV451" s="34"/>
      <c r="AW451" s="34"/>
      <c r="AX451" s="50"/>
      <c r="AY451" s="50"/>
    </row>
    <row r="452" spans="1:51" s="36" customFormat="1" ht="15.75">
      <c r="A452" s="34"/>
      <c r="B452" s="57" t="str">
        <f>IF(ISBLANK(A452),"",VLOOKUP(A452,'Danh mục'!$A$2:$D$1046,2,0))</f>
        <v/>
      </c>
      <c r="C452" s="34"/>
      <c r="D452" s="34"/>
      <c r="E452" s="50"/>
      <c r="F452" s="34"/>
      <c r="G452" s="34"/>
      <c r="H452" s="34"/>
      <c r="I452" s="34"/>
      <c r="J452" s="34"/>
      <c r="K452" s="34"/>
      <c r="L452" s="34"/>
      <c r="M452" s="34"/>
      <c r="N452" s="58"/>
      <c r="O452" s="58"/>
      <c r="P452" s="58"/>
      <c r="Q452" s="58"/>
      <c r="R452" s="50"/>
      <c r="S452" s="50"/>
      <c r="T452" s="60" t="str">
        <f>IF(ISBLANK(A452),".00",VLOOKUP(A452,'Danh mục'!$A$2:$D$1046,3,0))</f>
        <v>.00</v>
      </c>
      <c r="U452" s="60" t="str">
        <f>IF(ISBLANK(A452),".00",VLOOKUP(A452,'Danh mục'!$A$2:$D$1046,4,0))</f>
        <v>.00</v>
      </c>
      <c r="V452" s="35">
        <f t="shared" si="42"/>
        <v>0</v>
      </c>
      <c r="W452" s="38">
        <f t="shared" si="46"/>
        <v>0</v>
      </c>
      <c r="X452" s="39"/>
      <c r="Y452" s="58"/>
      <c r="Z452" s="35">
        <f t="shared" si="43"/>
        <v>0</v>
      </c>
      <c r="AA452" s="34"/>
      <c r="AB452" s="40"/>
      <c r="AC452" s="35">
        <f t="shared" si="44"/>
        <v>0</v>
      </c>
      <c r="AD452" s="35">
        <f t="shared" si="47"/>
        <v>0</v>
      </c>
      <c r="AE452" s="54"/>
      <c r="AF452" s="40"/>
      <c r="AG452" s="37"/>
      <c r="AH452" s="35">
        <f t="shared" si="45"/>
        <v>0</v>
      </c>
      <c r="AI452" s="34"/>
      <c r="AJ452" s="34"/>
      <c r="AK452" s="34"/>
      <c r="AL452" s="34"/>
      <c r="AM452" s="34"/>
      <c r="AN452" s="34"/>
      <c r="AO452" s="34"/>
      <c r="AP452" s="34"/>
      <c r="AQ452" s="34"/>
      <c r="AR452" s="34"/>
      <c r="AS452" s="34"/>
      <c r="AT452" s="34"/>
      <c r="AU452" s="56" t="str">
        <f>IFERROR(VLOOKUP('Tài sản cố định'!AT452,'Danh mục'!$U$2:$V$500,2,0),"")</f>
        <v/>
      </c>
      <c r="AV452" s="34"/>
      <c r="AW452" s="34"/>
      <c r="AX452" s="50"/>
      <c r="AY452" s="50"/>
    </row>
    <row r="453" spans="1:51" s="36" customFormat="1" ht="15.75">
      <c r="A453" s="34"/>
      <c r="B453" s="57" t="str">
        <f>IF(ISBLANK(A453),"",VLOOKUP(A453,'Danh mục'!$A$2:$D$1046,2,0))</f>
        <v/>
      </c>
      <c r="C453" s="34"/>
      <c r="D453" s="34"/>
      <c r="E453" s="50"/>
      <c r="F453" s="34"/>
      <c r="G453" s="34"/>
      <c r="H453" s="34"/>
      <c r="I453" s="34"/>
      <c r="J453" s="34"/>
      <c r="K453" s="34"/>
      <c r="L453" s="34"/>
      <c r="M453" s="34"/>
      <c r="N453" s="58"/>
      <c r="O453" s="58"/>
      <c r="P453" s="58"/>
      <c r="Q453" s="58"/>
      <c r="R453" s="50"/>
      <c r="S453" s="50"/>
      <c r="T453" s="60" t="str">
        <f>IF(ISBLANK(A453),".00",VLOOKUP(A453,'Danh mục'!$A$2:$D$1046,3,0))</f>
        <v>.00</v>
      </c>
      <c r="U453" s="60" t="str">
        <f>IF(ISBLANK(A453),".00",VLOOKUP(A453,'Danh mục'!$A$2:$D$1046,4,0))</f>
        <v>.00</v>
      </c>
      <c r="V453" s="35">
        <f t="shared" si="42"/>
        <v>0</v>
      </c>
      <c r="W453" s="38">
        <f t="shared" si="46"/>
        <v>0</v>
      </c>
      <c r="X453" s="39"/>
      <c r="Y453" s="58"/>
      <c r="Z453" s="35">
        <f t="shared" si="43"/>
        <v>0</v>
      </c>
      <c r="AA453" s="34"/>
      <c r="AB453" s="40"/>
      <c r="AC453" s="35">
        <f t="shared" si="44"/>
        <v>0</v>
      </c>
      <c r="AD453" s="35">
        <f t="shared" si="47"/>
        <v>0</v>
      </c>
      <c r="AE453" s="54"/>
      <c r="AF453" s="40"/>
      <c r="AG453" s="37"/>
      <c r="AH453" s="35">
        <f t="shared" si="45"/>
        <v>0</v>
      </c>
      <c r="AI453" s="34"/>
      <c r="AJ453" s="34"/>
      <c r="AK453" s="34"/>
      <c r="AL453" s="34"/>
      <c r="AM453" s="34"/>
      <c r="AN453" s="34"/>
      <c r="AO453" s="34"/>
      <c r="AP453" s="34"/>
      <c r="AQ453" s="34"/>
      <c r="AR453" s="34"/>
      <c r="AS453" s="34"/>
      <c r="AT453" s="34"/>
      <c r="AU453" s="56" t="str">
        <f>IFERROR(VLOOKUP('Tài sản cố định'!AT453,'Danh mục'!$U$2:$V$500,2,0),"")</f>
        <v/>
      </c>
      <c r="AV453" s="34"/>
      <c r="AW453" s="34"/>
      <c r="AX453" s="50"/>
      <c r="AY453" s="50"/>
    </row>
    <row r="454" spans="1:51" s="36" customFormat="1" ht="15.75">
      <c r="A454" s="34"/>
      <c r="B454" s="57" t="str">
        <f>IF(ISBLANK(A454),"",VLOOKUP(A454,'Danh mục'!$A$2:$D$1046,2,0))</f>
        <v/>
      </c>
      <c r="C454" s="34"/>
      <c r="D454" s="34"/>
      <c r="E454" s="50"/>
      <c r="F454" s="34"/>
      <c r="G454" s="34"/>
      <c r="H454" s="34"/>
      <c r="I454" s="34"/>
      <c r="J454" s="34"/>
      <c r="K454" s="34"/>
      <c r="L454" s="34"/>
      <c r="M454" s="34"/>
      <c r="N454" s="58"/>
      <c r="O454" s="58"/>
      <c r="P454" s="58"/>
      <c r="Q454" s="58"/>
      <c r="R454" s="50"/>
      <c r="S454" s="50"/>
      <c r="T454" s="60" t="str">
        <f>IF(ISBLANK(A454),".00",VLOOKUP(A454,'Danh mục'!$A$2:$D$1046,3,0))</f>
        <v>.00</v>
      </c>
      <c r="U454" s="60" t="str">
        <f>IF(ISBLANK(A454),".00",VLOOKUP(A454,'Danh mục'!$A$2:$D$1046,4,0))</f>
        <v>.00</v>
      </c>
      <c r="V454" s="35">
        <f t="shared" si="42"/>
        <v>0</v>
      </c>
      <c r="W454" s="38">
        <f t="shared" si="46"/>
        <v>0</v>
      </c>
      <c r="X454" s="39"/>
      <c r="Y454" s="58"/>
      <c r="Z454" s="35">
        <f t="shared" si="43"/>
        <v>0</v>
      </c>
      <c r="AA454" s="34"/>
      <c r="AB454" s="40"/>
      <c r="AC454" s="35">
        <f t="shared" si="44"/>
        <v>0</v>
      </c>
      <c r="AD454" s="35">
        <f t="shared" si="47"/>
        <v>0</v>
      </c>
      <c r="AE454" s="54"/>
      <c r="AF454" s="40"/>
      <c r="AG454" s="37"/>
      <c r="AH454" s="35">
        <f t="shared" si="45"/>
        <v>0</v>
      </c>
      <c r="AI454" s="34"/>
      <c r="AJ454" s="34"/>
      <c r="AK454" s="34"/>
      <c r="AL454" s="34"/>
      <c r="AM454" s="34"/>
      <c r="AN454" s="34"/>
      <c r="AO454" s="34"/>
      <c r="AP454" s="34"/>
      <c r="AQ454" s="34"/>
      <c r="AR454" s="34"/>
      <c r="AS454" s="34"/>
      <c r="AT454" s="34"/>
      <c r="AU454" s="56" t="str">
        <f>IFERROR(VLOOKUP('Tài sản cố định'!AT454,'Danh mục'!$U$2:$V$500,2,0),"")</f>
        <v/>
      </c>
      <c r="AV454" s="34"/>
      <c r="AW454" s="34"/>
      <c r="AX454" s="50"/>
      <c r="AY454" s="50"/>
    </row>
    <row r="455" spans="1:51" s="36" customFormat="1" ht="15.75">
      <c r="A455" s="34"/>
      <c r="B455" s="57" t="str">
        <f>IF(ISBLANK(A455),"",VLOOKUP(A455,'Danh mục'!$A$2:$D$1046,2,0))</f>
        <v/>
      </c>
      <c r="C455" s="34"/>
      <c r="D455" s="34"/>
      <c r="E455" s="50"/>
      <c r="F455" s="34"/>
      <c r="G455" s="34"/>
      <c r="H455" s="34"/>
      <c r="I455" s="34"/>
      <c r="J455" s="34"/>
      <c r="K455" s="34"/>
      <c r="L455" s="34"/>
      <c r="M455" s="34"/>
      <c r="N455" s="58"/>
      <c r="O455" s="58"/>
      <c r="P455" s="58"/>
      <c r="Q455" s="58"/>
      <c r="R455" s="50"/>
      <c r="S455" s="50"/>
      <c r="T455" s="60" t="str">
        <f>IF(ISBLANK(A455),".00",VLOOKUP(A455,'Danh mục'!$A$2:$D$1046,3,0))</f>
        <v>.00</v>
      </c>
      <c r="U455" s="60" t="str">
        <f>IF(ISBLANK(A455),".00",VLOOKUP(A455,'Danh mục'!$A$2:$D$1046,4,0))</f>
        <v>.00</v>
      </c>
      <c r="V455" s="35">
        <f t="shared" si="42"/>
        <v>0</v>
      </c>
      <c r="W455" s="38">
        <f t="shared" si="46"/>
        <v>0</v>
      </c>
      <c r="X455" s="39"/>
      <c r="Y455" s="58"/>
      <c r="Z455" s="35">
        <f t="shared" si="43"/>
        <v>0</v>
      </c>
      <c r="AA455" s="34"/>
      <c r="AB455" s="40"/>
      <c r="AC455" s="35">
        <f t="shared" si="44"/>
        <v>0</v>
      </c>
      <c r="AD455" s="35">
        <f t="shared" si="47"/>
        <v>0</v>
      </c>
      <c r="AE455" s="54"/>
      <c r="AF455" s="40"/>
      <c r="AG455" s="37"/>
      <c r="AH455" s="35">
        <f t="shared" si="45"/>
        <v>0</v>
      </c>
      <c r="AI455" s="34"/>
      <c r="AJ455" s="34"/>
      <c r="AK455" s="34"/>
      <c r="AL455" s="34"/>
      <c r="AM455" s="34"/>
      <c r="AN455" s="34"/>
      <c r="AO455" s="34"/>
      <c r="AP455" s="34"/>
      <c r="AQ455" s="34"/>
      <c r="AR455" s="34"/>
      <c r="AS455" s="34"/>
      <c r="AT455" s="34"/>
      <c r="AU455" s="56" t="str">
        <f>IFERROR(VLOOKUP('Tài sản cố định'!AT455,'Danh mục'!$U$2:$V$500,2,0),"")</f>
        <v/>
      </c>
      <c r="AV455" s="34"/>
      <c r="AW455" s="34"/>
      <c r="AX455" s="50"/>
      <c r="AY455" s="50"/>
    </row>
    <row r="456" spans="1:51" s="36" customFormat="1" ht="15.75">
      <c r="A456" s="34"/>
      <c r="B456" s="57" t="str">
        <f>IF(ISBLANK(A456),"",VLOOKUP(A456,'Danh mục'!$A$2:$D$1046,2,0))</f>
        <v/>
      </c>
      <c r="C456" s="34"/>
      <c r="D456" s="34"/>
      <c r="E456" s="50"/>
      <c r="F456" s="34"/>
      <c r="G456" s="34"/>
      <c r="H456" s="34"/>
      <c r="I456" s="34"/>
      <c r="J456" s="34"/>
      <c r="K456" s="34"/>
      <c r="L456" s="34"/>
      <c r="M456" s="34"/>
      <c r="N456" s="58"/>
      <c r="O456" s="58"/>
      <c r="P456" s="58"/>
      <c r="Q456" s="58"/>
      <c r="R456" s="50"/>
      <c r="S456" s="50"/>
      <c r="T456" s="60" t="str">
        <f>IF(ISBLANK(A456),".00",VLOOKUP(A456,'Danh mục'!$A$2:$D$1046,3,0))</f>
        <v>.00</v>
      </c>
      <c r="U456" s="60" t="str">
        <f>IF(ISBLANK(A456),".00",VLOOKUP(A456,'Danh mục'!$A$2:$D$1046,4,0))</f>
        <v>.00</v>
      </c>
      <c r="V456" s="35">
        <f t="shared" si="42"/>
        <v>0</v>
      </c>
      <c r="W456" s="38">
        <f t="shared" si="46"/>
        <v>0</v>
      </c>
      <c r="X456" s="39"/>
      <c r="Y456" s="58"/>
      <c r="Z456" s="35">
        <f t="shared" si="43"/>
        <v>0</v>
      </c>
      <c r="AA456" s="34"/>
      <c r="AB456" s="40"/>
      <c r="AC456" s="35">
        <f t="shared" si="44"/>
        <v>0</v>
      </c>
      <c r="AD456" s="35">
        <f t="shared" si="47"/>
        <v>0</v>
      </c>
      <c r="AE456" s="54"/>
      <c r="AF456" s="40"/>
      <c r="AG456" s="37"/>
      <c r="AH456" s="35">
        <f t="shared" si="45"/>
        <v>0</v>
      </c>
      <c r="AI456" s="34"/>
      <c r="AJ456" s="34"/>
      <c r="AK456" s="34"/>
      <c r="AL456" s="34"/>
      <c r="AM456" s="34"/>
      <c r="AN456" s="34"/>
      <c r="AO456" s="34"/>
      <c r="AP456" s="34"/>
      <c r="AQ456" s="34"/>
      <c r="AR456" s="34"/>
      <c r="AS456" s="34"/>
      <c r="AT456" s="34"/>
      <c r="AU456" s="56" t="str">
        <f>IFERROR(VLOOKUP('Tài sản cố định'!AT456,'Danh mục'!$U$2:$V$500,2,0),"")</f>
        <v/>
      </c>
      <c r="AV456" s="34"/>
      <c r="AW456" s="34"/>
      <c r="AX456" s="50"/>
      <c r="AY456" s="50"/>
    </row>
    <row r="457" spans="1:51" s="36" customFormat="1" ht="15.75">
      <c r="A457" s="34"/>
      <c r="B457" s="57" t="str">
        <f>IF(ISBLANK(A457),"",VLOOKUP(A457,'Danh mục'!$A$2:$D$1046,2,0))</f>
        <v/>
      </c>
      <c r="C457" s="34"/>
      <c r="D457" s="34"/>
      <c r="E457" s="50"/>
      <c r="F457" s="34"/>
      <c r="G457" s="34"/>
      <c r="H457" s="34"/>
      <c r="I457" s="34"/>
      <c r="J457" s="34"/>
      <c r="K457" s="34"/>
      <c r="L457" s="34"/>
      <c r="M457" s="34"/>
      <c r="N457" s="58"/>
      <c r="O457" s="58"/>
      <c r="P457" s="58"/>
      <c r="Q457" s="58"/>
      <c r="R457" s="50"/>
      <c r="S457" s="50"/>
      <c r="T457" s="60" t="str">
        <f>IF(ISBLANK(A457),".00",VLOOKUP(A457,'Danh mục'!$A$2:$D$1046,3,0))</f>
        <v>.00</v>
      </c>
      <c r="U457" s="60" t="str">
        <f>IF(ISBLANK(A457),".00",VLOOKUP(A457,'Danh mục'!$A$2:$D$1046,4,0))</f>
        <v>.00</v>
      </c>
      <c r="V457" s="35">
        <f t="shared" si="42"/>
        <v>0</v>
      </c>
      <c r="W457" s="38">
        <f t="shared" si="46"/>
        <v>0</v>
      </c>
      <c r="X457" s="39"/>
      <c r="Y457" s="58"/>
      <c r="Z457" s="35">
        <f t="shared" si="43"/>
        <v>0</v>
      </c>
      <c r="AA457" s="34"/>
      <c r="AB457" s="40"/>
      <c r="AC457" s="35">
        <f t="shared" si="44"/>
        <v>0</v>
      </c>
      <c r="AD457" s="35">
        <f t="shared" si="47"/>
        <v>0</v>
      </c>
      <c r="AE457" s="54"/>
      <c r="AF457" s="40"/>
      <c r="AG457" s="37"/>
      <c r="AH457" s="35">
        <f t="shared" si="45"/>
        <v>0</v>
      </c>
      <c r="AI457" s="34"/>
      <c r="AJ457" s="34"/>
      <c r="AK457" s="34"/>
      <c r="AL457" s="34"/>
      <c r="AM457" s="34"/>
      <c r="AN457" s="34"/>
      <c r="AO457" s="34"/>
      <c r="AP457" s="34"/>
      <c r="AQ457" s="34"/>
      <c r="AR457" s="34"/>
      <c r="AS457" s="34"/>
      <c r="AT457" s="34"/>
      <c r="AU457" s="56" t="str">
        <f>IFERROR(VLOOKUP('Tài sản cố định'!AT457,'Danh mục'!$U$2:$V$500,2,0),"")</f>
        <v/>
      </c>
      <c r="AV457" s="34"/>
      <c r="AW457" s="34"/>
      <c r="AX457" s="50"/>
      <c r="AY457" s="50"/>
    </row>
    <row r="458" spans="1:51" s="36" customFormat="1" ht="15.75">
      <c r="A458" s="34"/>
      <c r="B458" s="57" t="str">
        <f>IF(ISBLANK(A458),"",VLOOKUP(A458,'Danh mục'!$A$2:$D$1046,2,0))</f>
        <v/>
      </c>
      <c r="C458" s="34"/>
      <c r="D458" s="34"/>
      <c r="E458" s="50"/>
      <c r="F458" s="34"/>
      <c r="G458" s="34"/>
      <c r="H458" s="34"/>
      <c r="I458" s="34"/>
      <c r="J458" s="34"/>
      <c r="K458" s="34"/>
      <c r="L458" s="34"/>
      <c r="M458" s="34"/>
      <c r="N458" s="58"/>
      <c r="O458" s="58"/>
      <c r="P458" s="58"/>
      <c r="Q458" s="58"/>
      <c r="R458" s="50"/>
      <c r="S458" s="50"/>
      <c r="T458" s="60" t="str">
        <f>IF(ISBLANK(A458),".00",VLOOKUP(A458,'Danh mục'!$A$2:$D$1046,3,0))</f>
        <v>.00</v>
      </c>
      <c r="U458" s="60" t="str">
        <f>IF(ISBLANK(A458),".00",VLOOKUP(A458,'Danh mục'!$A$2:$D$1046,4,0))</f>
        <v>.00</v>
      </c>
      <c r="V458" s="35">
        <f t="shared" si="42"/>
        <v>0</v>
      </c>
      <c r="W458" s="38">
        <f t="shared" si="46"/>
        <v>0</v>
      </c>
      <c r="X458" s="39"/>
      <c r="Y458" s="58"/>
      <c r="Z458" s="35">
        <f t="shared" si="43"/>
        <v>0</v>
      </c>
      <c r="AA458" s="34"/>
      <c r="AB458" s="40"/>
      <c r="AC458" s="35">
        <f t="shared" si="44"/>
        <v>0</v>
      </c>
      <c r="AD458" s="35">
        <f t="shared" si="47"/>
        <v>0</v>
      </c>
      <c r="AE458" s="54"/>
      <c r="AF458" s="40"/>
      <c r="AG458" s="37"/>
      <c r="AH458" s="35">
        <f t="shared" si="45"/>
        <v>0</v>
      </c>
      <c r="AI458" s="34"/>
      <c r="AJ458" s="34"/>
      <c r="AK458" s="34"/>
      <c r="AL458" s="34"/>
      <c r="AM458" s="34"/>
      <c r="AN458" s="34"/>
      <c r="AO458" s="34"/>
      <c r="AP458" s="34"/>
      <c r="AQ458" s="34"/>
      <c r="AR458" s="34"/>
      <c r="AS458" s="34"/>
      <c r="AT458" s="34"/>
      <c r="AU458" s="56" t="str">
        <f>IFERROR(VLOOKUP('Tài sản cố định'!AT458,'Danh mục'!$U$2:$V$500,2,0),"")</f>
        <v/>
      </c>
      <c r="AV458" s="34"/>
      <c r="AW458" s="34"/>
      <c r="AX458" s="50"/>
      <c r="AY458" s="50"/>
    </row>
    <row r="459" spans="1:51" s="36" customFormat="1" ht="15.75">
      <c r="A459" s="34"/>
      <c r="B459" s="57" t="str">
        <f>IF(ISBLANK(A459),"",VLOOKUP(A459,'Danh mục'!$A$2:$D$1046,2,0))</f>
        <v/>
      </c>
      <c r="C459" s="34"/>
      <c r="D459" s="34"/>
      <c r="E459" s="50"/>
      <c r="F459" s="34"/>
      <c r="G459" s="34"/>
      <c r="H459" s="34"/>
      <c r="I459" s="34"/>
      <c r="J459" s="34"/>
      <c r="K459" s="34"/>
      <c r="L459" s="34"/>
      <c r="M459" s="34"/>
      <c r="N459" s="58"/>
      <c r="O459" s="58"/>
      <c r="P459" s="58"/>
      <c r="Q459" s="58"/>
      <c r="R459" s="50"/>
      <c r="S459" s="50"/>
      <c r="T459" s="60" t="str">
        <f>IF(ISBLANK(A459),".00",VLOOKUP(A459,'Danh mục'!$A$2:$D$1046,3,0))</f>
        <v>.00</v>
      </c>
      <c r="U459" s="60" t="str">
        <f>IF(ISBLANK(A459),".00",VLOOKUP(A459,'Danh mục'!$A$2:$D$1046,4,0))</f>
        <v>.00</v>
      </c>
      <c r="V459" s="35">
        <f t="shared" si="42"/>
        <v>0</v>
      </c>
      <c r="W459" s="38">
        <f t="shared" si="46"/>
        <v>0</v>
      </c>
      <c r="X459" s="39"/>
      <c r="Y459" s="58"/>
      <c r="Z459" s="35">
        <f t="shared" si="43"/>
        <v>0</v>
      </c>
      <c r="AA459" s="34"/>
      <c r="AB459" s="40"/>
      <c r="AC459" s="35">
        <f t="shared" si="44"/>
        <v>0</v>
      </c>
      <c r="AD459" s="35">
        <f t="shared" si="47"/>
        <v>0</v>
      </c>
      <c r="AE459" s="54"/>
      <c r="AF459" s="40"/>
      <c r="AG459" s="37"/>
      <c r="AH459" s="35">
        <f t="shared" si="45"/>
        <v>0</v>
      </c>
      <c r="AI459" s="34"/>
      <c r="AJ459" s="34"/>
      <c r="AK459" s="34"/>
      <c r="AL459" s="34"/>
      <c r="AM459" s="34"/>
      <c r="AN459" s="34"/>
      <c r="AO459" s="34"/>
      <c r="AP459" s="34"/>
      <c r="AQ459" s="34"/>
      <c r="AR459" s="34"/>
      <c r="AS459" s="34"/>
      <c r="AT459" s="34"/>
      <c r="AU459" s="56" t="str">
        <f>IFERROR(VLOOKUP('Tài sản cố định'!AT459,'Danh mục'!$U$2:$V$500,2,0),"")</f>
        <v/>
      </c>
      <c r="AV459" s="34"/>
      <c r="AW459" s="34"/>
      <c r="AX459" s="50"/>
      <c r="AY459" s="50"/>
    </row>
    <row r="460" spans="1:51" s="36" customFormat="1" ht="15.75">
      <c r="A460" s="34"/>
      <c r="B460" s="57" t="str">
        <f>IF(ISBLANK(A460),"",VLOOKUP(A460,'Danh mục'!$A$2:$D$1046,2,0))</f>
        <v/>
      </c>
      <c r="C460" s="34"/>
      <c r="D460" s="34"/>
      <c r="E460" s="50"/>
      <c r="F460" s="34"/>
      <c r="G460" s="34"/>
      <c r="H460" s="34"/>
      <c r="I460" s="34"/>
      <c r="J460" s="34"/>
      <c r="K460" s="34"/>
      <c r="L460" s="34"/>
      <c r="M460" s="34"/>
      <c r="N460" s="58"/>
      <c r="O460" s="58"/>
      <c r="P460" s="58"/>
      <c r="Q460" s="58"/>
      <c r="R460" s="50"/>
      <c r="S460" s="50"/>
      <c r="T460" s="60" t="str">
        <f>IF(ISBLANK(A460),".00",VLOOKUP(A460,'Danh mục'!$A$2:$D$1046,3,0))</f>
        <v>.00</v>
      </c>
      <c r="U460" s="60" t="str">
        <f>IF(ISBLANK(A460),".00",VLOOKUP(A460,'Danh mục'!$A$2:$D$1046,4,0))</f>
        <v>.00</v>
      </c>
      <c r="V460" s="35">
        <f t="shared" si="42"/>
        <v>0</v>
      </c>
      <c r="W460" s="38">
        <f t="shared" si="46"/>
        <v>0</v>
      </c>
      <c r="X460" s="39"/>
      <c r="Y460" s="58"/>
      <c r="Z460" s="35">
        <f t="shared" si="43"/>
        <v>0</v>
      </c>
      <c r="AA460" s="34"/>
      <c r="AB460" s="40"/>
      <c r="AC460" s="35">
        <f t="shared" si="44"/>
        <v>0</v>
      </c>
      <c r="AD460" s="35">
        <f t="shared" si="47"/>
        <v>0</v>
      </c>
      <c r="AE460" s="54"/>
      <c r="AF460" s="40"/>
      <c r="AG460" s="37"/>
      <c r="AH460" s="35">
        <f t="shared" si="45"/>
        <v>0</v>
      </c>
      <c r="AI460" s="34"/>
      <c r="AJ460" s="34"/>
      <c r="AK460" s="34"/>
      <c r="AL460" s="34"/>
      <c r="AM460" s="34"/>
      <c r="AN460" s="34"/>
      <c r="AO460" s="34"/>
      <c r="AP460" s="34"/>
      <c r="AQ460" s="34"/>
      <c r="AR460" s="34"/>
      <c r="AS460" s="34"/>
      <c r="AT460" s="34"/>
      <c r="AU460" s="56" t="str">
        <f>IFERROR(VLOOKUP('Tài sản cố định'!AT460,'Danh mục'!$U$2:$V$500,2,0),"")</f>
        <v/>
      </c>
      <c r="AV460" s="34"/>
      <c r="AW460" s="34"/>
      <c r="AX460" s="50"/>
      <c r="AY460" s="50"/>
    </row>
    <row r="461" spans="1:51" s="36" customFormat="1" ht="15.75">
      <c r="A461" s="34"/>
      <c r="B461" s="57" t="str">
        <f>IF(ISBLANK(A461),"",VLOOKUP(A461,'Danh mục'!$A$2:$D$1046,2,0))</f>
        <v/>
      </c>
      <c r="C461" s="34"/>
      <c r="D461" s="34"/>
      <c r="E461" s="50"/>
      <c r="F461" s="34"/>
      <c r="G461" s="34"/>
      <c r="H461" s="34"/>
      <c r="I461" s="34"/>
      <c r="J461" s="34"/>
      <c r="K461" s="34"/>
      <c r="L461" s="34"/>
      <c r="M461" s="34"/>
      <c r="N461" s="58"/>
      <c r="O461" s="58"/>
      <c r="P461" s="58"/>
      <c r="Q461" s="58"/>
      <c r="R461" s="50"/>
      <c r="S461" s="50"/>
      <c r="T461" s="60" t="str">
        <f>IF(ISBLANK(A461),".00",VLOOKUP(A461,'Danh mục'!$A$2:$D$1046,3,0))</f>
        <v>.00</v>
      </c>
      <c r="U461" s="60" t="str">
        <f>IF(ISBLANK(A461),".00",VLOOKUP(A461,'Danh mục'!$A$2:$D$1046,4,0))</f>
        <v>.00</v>
      </c>
      <c r="V461" s="35">
        <f t="shared" si="42"/>
        <v>0</v>
      </c>
      <c r="W461" s="38">
        <f t="shared" si="46"/>
        <v>0</v>
      </c>
      <c r="X461" s="39"/>
      <c r="Y461" s="58"/>
      <c r="Z461" s="35">
        <f t="shared" si="43"/>
        <v>0</v>
      </c>
      <c r="AA461" s="34"/>
      <c r="AB461" s="40"/>
      <c r="AC461" s="35">
        <f t="shared" si="44"/>
        <v>0</v>
      </c>
      <c r="AD461" s="35">
        <f t="shared" si="47"/>
        <v>0</v>
      </c>
      <c r="AE461" s="54"/>
      <c r="AF461" s="40"/>
      <c r="AG461" s="37"/>
      <c r="AH461" s="35">
        <f t="shared" si="45"/>
        <v>0</v>
      </c>
      <c r="AI461" s="34"/>
      <c r="AJ461" s="34"/>
      <c r="AK461" s="34"/>
      <c r="AL461" s="34"/>
      <c r="AM461" s="34"/>
      <c r="AN461" s="34"/>
      <c r="AO461" s="34"/>
      <c r="AP461" s="34"/>
      <c r="AQ461" s="34"/>
      <c r="AR461" s="34"/>
      <c r="AS461" s="34"/>
      <c r="AT461" s="34"/>
      <c r="AU461" s="56" t="str">
        <f>IFERROR(VLOOKUP('Tài sản cố định'!AT461,'Danh mục'!$U$2:$V$500,2,0),"")</f>
        <v/>
      </c>
      <c r="AV461" s="34"/>
      <c r="AW461" s="34"/>
      <c r="AX461" s="50"/>
      <c r="AY461" s="50"/>
    </row>
    <row r="462" spans="1:51" s="36" customFormat="1" ht="15.75">
      <c r="A462" s="34"/>
      <c r="B462" s="57" t="str">
        <f>IF(ISBLANK(A462),"",VLOOKUP(A462,'Danh mục'!$A$2:$D$1046,2,0))</f>
        <v/>
      </c>
      <c r="C462" s="34"/>
      <c r="D462" s="34"/>
      <c r="E462" s="50"/>
      <c r="F462" s="34"/>
      <c r="G462" s="34"/>
      <c r="H462" s="34"/>
      <c r="I462" s="34"/>
      <c r="J462" s="34"/>
      <c r="K462" s="34"/>
      <c r="L462" s="34"/>
      <c r="M462" s="34"/>
      <c r="N462" s="58"/>
      <c r="O462" s="58"/>
      <c r="P462" s="58"/>
      <c r="Q462" s="58"/>
      <c r="R462" s="50"/>
      <c r="S462" s="50"/>
      <c r="T462" s="60" t="str">
        <f>IF(ISBLANK(A462),".00",VLOOKUP(A462,'Danh mục'!$A$2:$D$1046,3,0))</f>
        <v>.00</v>
      </c>
      <c r="U462" s="60" t="str">
        <f>IF(ISBLANK(A462),".00",VLOOKUP(A462,'Danh mục'!$A$2:$D$1046,4,0))</f>
        <v>.00</v>
      </c>
      <c r="V462" s="35">
        <f t="shared" si="42"/>
        <v>0</v>
      </c>
      <c r="W462" s="38">
        <f t="shared" si="46"/>
        <v>0</v>
      </c>
      <c r="X462" s="39"/>
      <c r="Y462" s="58"/>
      <c r="Z462" s="35">
        <f t="shared" si="43"/>
        <v>0</v>
      </c>
      <c r="AA462" s="34"/>
      <c r="AB462" s="40"/>
      <c r="AC462" s="35">
        <f t="shared" si="44"/>
        <v>0</v>
      </c>
      <c r="AD462" s="35">
        <f t="shared" si="47"/>
        <v>0</v>
      </c>
      <c r="AE462" s="54"/>
      <c r="AF462" s="40"/>
      <c r="AG462" s="37"/>
      <c r="AH462" s="35">
        <f t="shared" si="45"/>
        <v>0</v>
      </c>
      <c r="AI462" s="34"/>
      <c r="AJ462" s="34"/>
      <c r="AK462" s="34"/>
      <c r="AL462" s="34"/>
      <c r="AM462" s="34"/>
      <c r="AN462" s="34"/>
      <c r="AO462" s="34"/>
      <c r="AP462" s="34"/>
      <c r="AQ462" s="34"/>
      <c r="AR462" s="34"/>
      <c r="AS462" s="34"/>
      <c r="AT462" s="34"/>
      <c r="AU462" s="56" t="str">
        <f>IFERROR(VLOOKUP('Tài sản cố định'!AT462,'Danh mục'!$U$2:$V$500,2,0),"")</f>
        <v/>
      </c>
      <c r="AV462" s="34"/>
      <c r="AW462" s="34"/>
      <c r="AX462" s="50"/>
      <c r="AY462" s="50"/>
    </row>
    <row r="463" spans="1:51" s="36" customFormat="1" ht="15.75">
      <c r="A463" s="34"/>
      <c r="B463" s="57" t="str">
        <f>IF(ISBLANK(A463),"",VLOOKUP(A463,'Danh mục'!$A$2:$D$1046,2,0))</f>
        <v/>
      </c>
      <c r="C463" s="34"/>
      <c r="D463" s="34"/>
      <c r="E463" s="50"/>
      <c r="F463" s="34"/>
      <c r="G463" s="34"/>
      <c r="H463" s="34"/>
      <c r="I463" s="34"/>
      <c r="J463" s="34"/>
      <c r="K463" s="34"/>
      <c r="L463" s="34"/>
      <c r="M463" s="34"/>
      <c r="N463" s="58"/>
      <c r="O463" s="58"/>
      <c r="P463" s="58"/>
      <c r="Q463" s="58"/>
      <c r="R463" s="50"/>
      <c r="S463" s="50"/>
      <c r="T463" s="60" t="str">
        <f>IF(ISBLANK(A463),".00",VLOOKUP(A463,'Danh mục'!$A$2:$D$1046,3,0))</f>
        <v>.00</v>
      </c>
      <c r="U463" s="60" t="str">
        <f>IF(ISBLANK(A463),".00",VLOOKUP(A463,'Danh mục'!$A$2:$D$1046,4,0))</f>
        <v>.00</v>
      </c>
      <c r="V463" s="35">
        <f t="shared" si="42"/>
        <v>0</v>
      </c>
      <c r="W463" s="38">
        <f t="shared" si="46"/>
        <v>0</v>
      </c>
      <c r="X463" s="39"/>
      <c r="Y463" s="58"/>
      <c r="Z463" s="35">
        <f t="shared" si="43"/>
        <v>0</v>
      </c>
      <c r="AA463" s="34"/>
      <c r="AB463" s="40"/>
      <c r="AC463" s="35">
        <f t="shared" si="44"/>
        <v>0</v>
      </c>
      <c r="AD463" s="35">
        <f t="shared" si="47"/>
        <v>0</v>
      </c>
      <c r="AE463" s="54"/>
      <c r="AF463" s="40"/>
      <c r="AG463" s="37"/>
      <c r="AH463" s="35">
        <f t="shared" si="45"/>
        <v>0</v>
      </c>
      <c r="AI463" s="34"/>
      <c r="AJ463" s="34"/>
      <c r="AK463" s="34"/>
      <c r="AL463" s="34"/>
      <c r="AM463" s="34"/>
      <c r="AN463" s="34"/>
      <c r="AO463" s="34"/>
      <c r="AP463" s="34"/>
      <c r="AQ463" s="34"/>
      <c r="AR463" s="34"/>
      <c r="AS463" s="34"/>
      <c r="AT463" s="34"/>
      <c r="AU463" s="56" t="str">
        <f>IFERROR(VLOOKUP('Tài sản cố định'!AT463,'Danh mục'!$U$2:$V$500,2,0),"")</f>
        <v/>
      </c>
      <c r="AV463" s="34"/>
      <c r="AW463" s="34"/>
      <c r="AX463" s="50"/>
      <c r="AY463" s="50"/>
    </row>
    <row r="464" spans="1:51" s="36" customFormat="1" ht="15.75">
      <c r="A464" s="34"/>
      <c r="B464" s="57" t="str">
        <f>IF(ISBLANK(A464),"",VLOOKUP(A464,'Danh mục'!$A$2:$D$1046,2,0))</f>
        <v/>
      </c>
      <c r="C464" s="34"/>
      <c r="D464" s="34"/>
      <c r="E464" s="50"/>
      <c r="F464" s="34"/>
      <c r="G464" s="34"/>
      <c r="H464" s="34"/>
      <c r="I464" s="34"/>
      <c r="J464" s="34"/>
      <c r="K464" s="34"/>
      <c r="L464" s="34"/>
      <c r="M464" s="34"/>
      <c r="N464" s="58"/>
      <c r="O464" s="58"/>
      <c r="P464" s="58"/>
      <c r="Q464" s="58"/>
      <c r="R464" s="50"/>
      <c r="S464" s="50"/>
      <c r="T464" s="60" t="str">
        <f>IF(ISBLANK(A464),".00",VLOOKUP(A464,'Danh mục'!$A$2:$D$1046,3,0))</f>
        <v>.00</v>
      </c>
      <c r="U464" s="60" t="str">
        <f>IF(ISBLANK(A464),".00",VLOOKUP(A464,'Danh mục'!$A$2:$D$1046,4,0))</f>
        <v>.00</v>
      </c>
      <c r="V464" s="35">
        <f t="shared" si="42"/>
        <v>0</v>
      </c>
      <c r="W464" s="38">
        <f t="shared" si="46"/>
        <v>0</v>
      </c>
      <c r="X464" s="39"/>
      <c r="Y464" s="58"/>
      <c r="Z464" s="35">
        <f t="shared" si="43"/>
        <v>0</v>
      </c>
      <c r="AA464" s="34"/>
      <c r="AB464" s="40"/>
      <c r="AC464" s="35">
        <f t="shared" si="44"/>
        <v>0</v>
      </c>
      <c r="AD464" s="35">
        <f t="shared" si="47"/>
        <v>0</v>
      </c>
      <c r="AE464" s="54"/>
      <c r="AF464" s="40"/>
      <c r="AG464" s="37"/>
      <c r="AH464" s="35">
        <f t="shared" si="45"/>
        <v>0</v>
      </c>
      <c r="AI464" s="34"/>
      <c r="AJ464" s="34"/>
      <c r="AK464" s="34"/>
      <c r="AL464" s="34"/>
      <c r="AM464" s="34"/>
      <c r="AN464" s="34"/>
      <c r="AO464" s="34"/>
      <c r="AP464" s="34"/>
      <c r="AQ464" s="34"/>
      <c r="AR464" s="34"/>
      <c r="AS464" s="34"/>
      <c r="AT464" s="34"/>
      <c r="AU464" s="56" t="str">
        <f>IFERROR(VLOOKUP('Tài sản cố định'!AT464,'Danh mục'!$U$2:$V$500,2,0),"")</f>
        <v/>
      </c>
      <c r="AV464" s="34"/>
      <c r="AW464" s="34"/>
      <c r="AX464" s="50"/>
      <c r="AY464" s="50"/>
    </row>
    <row r="465" spans="1:51" s="36" customFormat="1" ht="15.75">
      <c r="A465" s="34"/>
      <c r="B465" s="57" t="str">
        <f>IF(ISBLANK(A465),"",VLOOKUP(A465,'Danh mục'!$A$2:$D$1046,2,0))</f>
        <v/>
      </c>
      <c r="C465" s="34"/>
      <c r="D465" s="34"/>
      <c r="E465" s="50"/>
      <c r="F465" s="34"/>
      <c r="G465" s="34"/>
      <c r="H465" s="34"/>
      <c r="I465" s="34"/>
      <c r="J465" s="34"/>
      <c r="K465" s="34"/>
      <c r="L465" s="34"/>
      <c r="M465" s="34"/>
      <c r="N465" s="58"/>
      <c r="O465" s="58"/>
      <c r="P465" s="58"/>
      <c r="Q465" s="58"/>
      <c r="R465" s="50"/>
      <c r="S465" s="50"/>
      <c r="T465" s="60" t="str">
        <f>IF(ISBLANK(A465),".00",VLOOKUP(A465,'Danh mục'!$A$2:$D$1046,3,0))</f>
        <v>.00</v>
      </c>
      <c r="U465" s="60" t="str">
        <f>IF(ISBLANK(A465),".00",VLOOKUP(A465,'Danh mục'!$A$2:$D$1046,4,0))</f>
        <v>.00</v>
      </c>
      <c r="V465" s="35">
        <f t="shared" si="42"/>
        <v>0</v>
      </c>
      <c r="W465" s="38">
        <f t="shared" si="46"/>
        <v>0</v>
      </c>
      <c r="X465" s="39"/>
      <c r="Y465" s="58"/>
      <c r="Z465" s="35">
        <f t="shared" si="43"/>
        <v>0</v>
      </c>
      <c r="AA465" s="34"/>
      <c r="AB465" s="40"/>
      <c r="AC465" s="35">
        <f t="shared" si="44"/>
        <v>0</v>
      </c>
      <c r="AD465" s="35">
        <f t="shared" si="47"/>
        <v>0</v>
      </c>
      <c r="AE465" s="54"/>
      <c r="AF465" s="40"/>
      <c r="AG465" s="37"/>
      <c r="AH465" s="35">
        <f t="shared" si="45"/>
        <v>0</v>
      </c>
      <c r="AI465" s="34"/>
      <c r="AJ465" s="34"/>
      <c r="AK465" s="34"/>
      <c r="AL465" s="34"/>
      <c r="AM465" s="34"/>
      <c r="AN465" s="34"/>
      <c r="AO465" s="34"/>
      <c r="AP465" s="34"/>
      <c r="AQ465" s="34"/>
      <c r="AR465" s="34"/>
      <c r="AS465" s="34"/>
      <c r="AT465" s="34"/>
      <c r="AU465" s="56" t="str">
        <f>IFERROR(VLOOKUP('Tài sản cố định'!AT465,'Danh mục'!$U$2:$V$500,2,0),"")</f>
        <v/>
      </c>
      <c r="AV465" s="34"/>
      <c r="AW465" s="34"/>
      <c r="AX465" s="50"/>
      <c r="AY465" s="50"/>
    </row>
    <row r="466" spans="1:51" s="36" customFormat="1" ht="15.75">
      <c r="A466" s="34"/>
      <c r="B466" s="57" t="str">
        <f>IF(ISBLANK(A466),"",VLOOKUP(A466,'Danh mục'!$A$2:$D$1046,2,0))</f>
        <v/>
      </c>
      <c r="C466" s="34"/>
      <c r="D466" s="34"/>
      <c r="E466" s="50"/>
      <c r="F466" s="34"/>
      <c r="G466" s="34"/>
      <c r="H466" s="34"/>
      <c r="I466" s="34"/>
      <c r="J466" s="34"/>
      <c r="K466" s="34"/>
      <c r="L466" s="34"/>
      <c r="M466" s="34"/>
      <c r="N466" s="58"/>
      <c r="O466" s="58"/>
      <c r="P466" s="58"/>
      <c r="Q466" s="58"/>
      <c r="R466" s="50"/>
      <c r="S466" s="50"/>
      <c r="T466" s="60" t="str">
        <f>IF(ISBLANK(A466),".00",VLOOKUP(A466,'Danh mục'!$A$2:$D$1046,3,0))</f>
        <v>.00</v>
      </c>
      <c r="U466" s="60" t="str">
        <f>IF(ISBLANK(A466),".00",VLOOKUP(A466,'Danh mục'!$A$2:$D$1046,4,0))</f>
        <v>.00</v>
      </c>
      <c r="V466" s="35">
        <f t="shared" si="42"/>
        <v>0</v>
      </c>
      <c r="W466" s="38">
        <f t="shared" si="46"/>
        <v>0</v>
      </c>
      <c r="X466" s="39"/>
      <c r="Y466" s="58"/>
      <c r="Z466" s="35">
        <f t="shared" si="43"/>
        <v>0</v>
      </c>
      <c r="AA466" s="34"/>
      <c r="AB466" s="40"/>
      <c r="AC466" s="35">
        <f t="shared" si="44"/>
        <v>0</v>
      </c>
      <c r="AD466" s="35">
        <f t="shared" si="47"/>
        <v>0</v>
      </c>
      <c r="AE466" s="54"/>
      <c r="AF466" s="40"/>
      <c r="AG466" s="37"/>
      <c r="AH466" s="35">
        <f t="shared" si="45"/>
        <v>0</v>
      </c>
      <c r="AI466" s="34"/>
      <c r="AJ466" s="34"/>
      <c r="AK466" s="34"/>
      <c r="AL466" s="34"/>
      <c r="AM466" s="34"/>
      <c r="AN466" s="34"/>
      <c r="AO466" s="34"/>
      <c r="AP466" s="34"/>
      <c r="AQ466" s="34"/>
      <c r="AR466" s="34"/>
      <c r="AS466" s="34"/>
      <c r="AT466" s="34"/>
      <c r="AU466" s="56" t="str">
        <f>IFERROR(VLOOKUP('Tài sản cố định'!AT466,'Danh mục'!$U$2:$V$500,2,0),"")</f>
        <v/>
      </c>
      <c r="AV466" s="34"/>
      <c r="AW466" s="34"/>
      <c r="AX466" s="50"/>
      <c r="AY466" s="50"/>
    </row>
    <row r="467" spans="1:51" s="36" customFormat="1" ht="15.75">
      <c r="A467" s="34"/>
      <c r="B467" s="57" t="str">
        <f>IF(ISBLANK(A467),"",VLOOKUP(A467,'Danh mục'!$A$2:$D$1046,2,0))</f>
        <v/>
      </c>
      <c r="C467" s="34"/>
      <c r="D467" s="34"/>
      <c r="E467" s="50"/>
      <c r="F467" s="34"/>
      <c r="G467" s="34"/>
      <c r="H467" s="34"/>
      <c r="I467" s="34"/>
      <c r="J467" s="34"/>
      <c r="K467" s="34"/>
      <c r="L467" s="34"/>
      <c r="M467" s="34"/>
      <c r="N467" s="58"/>
      <c r="O467" s="58"/>
      <c r="P467" s="58"/>
      <c r="Q467" s="58"/>
      <c r="R467" s="50"/>
      <c r="S467" s="50"/>
      <c r="T467" s="60" t="str">
        <f>IF(ISBLANK(A467),".00",VLOOKUP(A467,'Danh mục'!$A$2:$D$1046,3,0))</f>
        <v>.00</v>
      </c>
      <c r="U467" s="60" t="str">
        <f>IF(ISBLANK(A467),".00",VLOOKUP(A467,'Danh mục'!$A$2:$D$1046,4,0))</f>
        <v>.00</v>
      </c>
      <c r="V467" s="35">
        <f t="shared" si="42"/>
        <v>0</v>
      </c>
      <c r="W467" s="38">
        <f t="shared" si="46"/>
        <v>0</v>
      </c>
      <c r="X467" s="39"/>
      <c r="Y467" s="58"/>
      <c r="Z467" s="35">
        <f t="shared" si="43"/>
        <v>0</v>
      </c>
      <c r="AA467" s="34"/>
      <c r="AB467" s="40"/>
      <c r="AC467" s="35">
        <f t="shared" si="44"/>
        <v>0</v>
      </c>
      <c r="AD467" s="35">
        <f t="shared" si="47"/>
        <v>0</v>
      </c>
      <c r="AE467" s="54"/>
      <c r="AF467" s="40"/>
      <c r="AG467" s="37"/>
      <c r="AH467" s="35">
        <f t="shared" si="45"/>
        <v>0</v>
      </c>
      <c r="AI467" s="34"/>
      <c r="AJ467" s="34"/>
      <c r="AK467" s="34"/>
      <c r="AL467" s="34"/>
      <c r="AM467" s="34"/>
      <c r="AN467" s="34"/>
      <c r="AO467" s="34"/>
      <c r="AP467" s="34"/>
      <c r="AQ467" s="34"/>
      <c r="AR467" s="34"/>
      <c r="AS467" s="34"/>
      <c r="AT467" s="34"/>
      <c r="AU467" s="56" t="str">
        <f>IFERROR(VLOOKUP('Tài sản cố định'!AT467,'Danh mục'!$U$2:$V$500,2,0),"")</f>
        <v/>
      </c>
      <c r="AV467" s="34"/>
      <c r="AW467" s="34"/>
      <c r="AX467" s="50"/>
      <c r="AY467" s="50"/>
    </row>
    <row r="468" spans="1:51" s="36" customFormat="1" ht="15.75">
      <c r="A468" s="34"/>
      <c r="B468" s="57" t="str">
        <f>IF(ISBLANK(A468),"",VLOOKUP(A468,'Danh mục'!$A$2:$D$1046,2,0))</f>
        <v/>
      </c>
      <c r="C468" s="34"/>
      <c r="D468" s="34"/>
      <c r="E468" s="50"/>
      <c r="F468" s="34"/>
      <c r="G468" s="34"/>
      <c r="H468" s="34"/>
      <c r="I468" s="34"/>
      <c r="J468" s="34"/>
      <c r="K468" s="34"/>
      <c r="L468" s="34"/>
      <c r="M468" s="34"/>
      <c r="N468" s="58"/>
      <c r="O468" s="58"/>
      <c r="P468" s="58"/>
      <c r="Q468" s="58"/>
      <c r="R468" s="50"/>
      <c r="S468" s="50"/>
      <c r="T468" s="60" t="str">
        <f>IF(ISBLANK(A468),".00",VLOOKUP(A468,'Danh mục'!$A$2:$D$1046,3,0))</f>
        <v>.00</v>
      </c>
      <c r="U468" s="60" t="str">
        <f>IF(ISBLANK(A468),".00",VLOOKUP(A468,'Danh mục'!$A$2:$D$1046,4,0))</f>
        <v>.00</v>
      </c>
      <c r="V468" s="35">
        <f t="shared" si="42"/>
        <v>0</v>
      </c>
      <c r="W468" s="38">
        <f t="shared" si="46"/>
        <v>0</v>
      </c>
      <c r="X468" s="39"/>
      <c r="Y468" s="58"/>
      <c r="Z468" s="35">
        <f t="shared" si="43"/>
        <v>0</v>
      </c>
      <c r="AA468" s="34"/>
      <c r="AB468" s="40"/>
      <c r="AC468" s="35">
        <f t="shared" si="44"/>
        <v>0</v>
      </c>
      <c r="AD468" s="35">
        <f t="shared" si="47"/>
        <v>0</v>
      </c>
      <c r="AE468" s="54"/>
      <c r="AF468" s="40"/>
      <c r="AG468" s="37"/>
      <c r="AH468" s="35">
        <f t="shared" si="45"/>
        <v>0</v>
      </c>
      <c r="AI468" s="34"/>
      <c r="AJ468" s="34"/>
      <c r="AK468" s="34"/>
      <c r="AL468" s="34"/>
      <c r="AM468" s="34"/>
      <c r="AN468" s="34"/>
      <c r="AO468" s="34"/>
      <c r="AP468" s="34"/>
      <c r="AQ468" s="34"/>
      <c r="AR468" s="34"/>
      <c r="AS468" s="34"/>
      <c r="AT468" s="34"/>
      <c r="AU468" s="56" t="str">
        <f>IFERROR(VLOOKUP('Tài sản cố định'!AT468,'Danh mục'!$U$2:$V$500,2,0),"")</f>
        <v/>
      </c>
      <c r="AV468" s="34"/>
      <c r="AW468" s="34"/>
      <c r="AX468" s="50"/>
      <c r="AY468" s="50"/>
    </row>
    <row r="469" spans="1:51" s="36" customFormat="1" ht="15.75">
      <c r="A469" s="34"/>
      <c r="B469" s="57" t="str">
        <f>IF(ISBLANK(A469),"",VLOOKUP(A469,'Danh mục'!$A$2:$D$1046,2,0))</f>
        <v/>
      </c>
      <c r="C469" s="34"/>
      <c r="D469" s="34"/>
      <c r="E469" s="50"/>
      <c r="F469" s="34"/>
      <c r="G469" s="34"/>
      <c r="H469" s="34"/>
      <c r="I469" s="34"/>
      <c r="J469" s="34"/>
      <c r="K469" s="34"/>
      <c r="L469" s="34"/>
      <c r="M469" s="34"/>
      <c r="N469" s="58"/>
      <c r="O469" s="58"/>
      <c r="P469" s="58"/>
      <c r="Q469" s="58"/>
      <c r="R469" s="50"/>
      <c r="S469" s="50"/>
      <c r="T469" s="60" t="str">
        <f>IF(ISBLANK(A469),".00",VLOOKUP(A469,'Danh mục'!$A$2:$D$1046,3,0))</f>
        <v>.00</v>
      </c>
      <c r="U469" s="60" t="str">
        <f>IF(ISBLANK(A469),".00",VLOOKUP(A469,'Danh mục'!$A$2:$D$1046,4,0))</f>
        <v>.00</v>
      </c>
      <c r="V469" s="35">
        <f t="shared" si="42"/>
        <v>0</v>
      </c>
      <c r="W469" s="38">
        <f t="shared" si="46"/>
        <v>0</v>
      </c>
      <c r="X469" s="39"/>
      <c r="Y469" s="58"/>
      <c r="Z469" s="35">
        <f t="shared" si="43"/>
        <v>0</v>
      </c>
      <c r="AA469" s="34"/>
      <c r="AB469" s="40"/>
      <c r="AC469" s="35">
        <f t="shared" si="44"/>
        <v>0</v>
      </c>
      <c r="AD469" s="35">
        <f t="shared" si="47"/>
        <v>0</v>
      </c>
      <c r="AE469" s="54"/>
      <c r="AF469" s="40"/>
      <c r="AG469" s="37"/>
      <c r="AH469" s="35">
        <f t="shared" si="45"/>
        <v>0</v>
      </c>
      <c r="AI469" s="34"/>
      <c r="AJ469" s="34"/>
      <c r="AK469" s="34"/>
      <c r="AL469" s="34"/>
      <c r="AM469" s="34"/>
      <c r="AN469" s="34"/>
      <c r="AO469" s="34"/>
      <c r="AP469" s="34"/>
      <c r="AQ469" s="34"/>
      <c r="AR469" s="34"/>
      <c r="AS469" s="34"/>
      <c r="AT469" s="34"/>
      <c r="AU469" s="56" t="str">
        <f>IFERROR(VLOOKUP('Tài sản cố định'!AT469,'Danh mục'!$U$2:$V$500,2,0),"")</f>
        <v/>
      </c>
      <c r="AV469" s="34"/>
      <c r="AW469" s="34"/>
      <c r="AX469" s="50"/>
      <c r="AY469" s="50"/>
    </row>
    <row r="470" spans="1:51" s="36" customFormat="1" ht="15.75">
      <c r="A470" s="34"/>
      <c r="B470" s="57" t="str">
        <f>IF(ISBLANK(A470),"",VLOOKUP(A470,'Danh mục'!$A$2:$D$1046,2,0))</f>
        <v/>
      </c>
      <c r="C470" s="34"/>
      <c r="D470" s="34"/>
      <c r="E470" s="50"/>
      <c r="F470" s="34"/>
      <c r="G470" s="34"/>
      <c r="H470" s="34"/>
      <c r="I470" s="34"/>
      <c r="J470" s="34"/>
      <c r="K470" s="34"/>
      <c r="L470" s="34"/>
      <c r="M470" s="34"/>
      <c r="N470" s="58"/>
      <c r="O470" s="58"/>
      <c r="P470" s="58"/>
      <c r="Q470" s="58"/>
      <c r="R470" s="50"/>
      <c r="S470" s="50"/>
      <c r="T470" s="60" t="str">
        <f>IF(ISBLANK(A470),".00",VLOOKUP(A470,'Danh mục'!$A$2:$D$1046,3,0))</f>
        <v>.00</v>
      </c>
      <c r="U470" s="60" t="str">
        <f>IF(ISBLANK(A470),".00",VLOOKUP(A470,'Danh mục'!$A$2:$D$1046,4,0))</f>
        <v>.00</v>
      </c>
      <c r="V470" s="35">
        <f t="shared" si="42"/>
        <v>0</v>
      </c>
      <c r="W470" s="38">
        <f t="shared" si="46"/>
        <v>0</v>
      </c>
      <c r="X470" s="39"/>
      <c r="Y470" s="58"/>
      <c r="Z470" s="35">
        <f t="shared" si="43"/>
        <v>0</v>
      </c>
      <c r="AA470" s="34"/>
      <c r="AB470" s="40"/>
      <c r="AC470" s="35">
        <f t="shared" si="44"/>
        <v>0</v>
      </c>
      <c r="AD470" s="35">
        <f t="shared" si="47"/>
        <v>0</v>
      </c>
      <c r="AE470" s="54"/>
      <c r="AF470" s="40"/>
      <c r="AG470" s="37"/>
      <c r="AH470" s="35">
        <f t="shared" si="45"/>
        <v>0</v>
      </c>
      <c r="AI470" s="34"/>
      <c r="AJ470" s="34"/>
      <c r="AK470" s="34"/>
      <c r="AL470" s="34"/>
      <c r="AM470" s="34"/>
      <c r="AN470" s="34"/>
      <c r="AO470" s="34"/>
      <c r="AP470" s="34"/>
      <c r="AQ470" s="34"/>
      <c r="AR470" s="34"/>
      <c r="AS470" s="34"/>
      <c r="AT470" s="34"/>
      <c r="AU470" s="56" t="str">
        <f>IFERROR(VLOOKUP('Tài sản cố định'!AT470,'Danh mục'!$U$2:$V$500,2,0),"")</f>
        <v/>
      </c>
      <c r="AV470" s="34"/>
      <c r="AW470" s="34"/>
      <c r="AX470" s="50"/>
      <c r="AY470" s="50"/>
    </row>
    <row r="471" spans="1:51" s="36" customFormat="1" ht="15.75">
      <c r="A471" s="34"/>
      <c r="B471" s="57" t="str">
        <f>IF(ISBLANK(A471),"",VLOOKUP(A471,'Danh mục'!$A$2:$D$1046,2,0))</f>
        <v/>
      </c>
      <c r="C471" s="34"/>
      <c r="D471" s="34"/>
      <c r="E471" s="50"/>
      <c r="F471" s="34"/>
      <c r="G471" s="34"/>
      <c r="H471" s="34"/>
      <c r="I471" s="34"/>
      <c r="J471" s="34"/>
      <c r="K471" s="34"/>
      <c r="L471" s="34"/>
      <c r="M471" s="34"/>
      <c r="N471" s="58"/>
      <c r="O471" s="58"/>
      <c r="P471" s="58"/>
      <c r="Q471" s="58"/>
      <c r="R471" s="50"/>
      <c r="S471" s="50"/>
      <c r="T471" s="60" t="str">
        <f>IF(ISBLANK(A471),".00",VLOOKUP(A471,'Danh mục'!$A$2:$D$1046,3,0))</f>
        <v>.00</v>
      </c>
      <c r="U471" s="60" t="str">
        <f>IF(ISBLANK(A471),".00",VLOOKUP(A471,'Danh mục'!$A$2:$D$1046,4,0))</f>
        <v>.00</v>
      </c>
      <c r="V471" s="35">
        <f t="shared" si="42"/>
        <v>0</v>
      </c>
      <c r="W471" s="38">
        <f t="shared" si="46"/>
        <v>0</v>
      </c>
      <c r="X471" s="39"/>
      <c r="Y471" s="58"/>
      <c r="Z471" s="35">
        <f t="shared" si="43"/>
        <v>0</v>
      </c>
      <c r="AA471" s="34"/>
      <c r="AB471" s="40"/>
      <c r="AC471" s="35">
        <f t="shared" si="44"/>
        <v>0</v>
      </c>
      <c r="AD471" s="35">
        <f t="shared" si="47"/>
        <v>0</v>
      </c>
      <c r="AE471" s="54"/>
      <c r="AF471" s="40"/>
      <c r="AG471" s="37"/>
      <c r="AH471" s="35">
        <f t="shared" si="45"/>
        <v>0</v>
      </c>
      <c r="AI471" s="34"/>
      <c r="AJ471" s="34"/>
      <c r="AK471" s="34"/>
      <c r="AL471" s="34"/>
      <c r="AM471" s="34"/>
      <c r="AN471" s="34"/>
      <c r="AO471" s="34"/>
      <c r="AP471" s="34"/>
      <c r="AQ471" s="34"/>
      <c r="AR471" s="34"/>
      <c r="AS471" s="34"/>
      <c r="AT471" s="34"/>
      <c r="AU471" s="56" t="str">
        <f>IFERROR(VLOOKUP('Tài sản cố định'!AT471,'Danh mục'!$U$2:$V$500,2,0),"")</f>
        <v/>
      </c>
      <c r="AV471" s="34"/>
      <c r="AW471" s="34"/>
      <c r="AX471" s="50"/>
      <c r="AY471" s="50"/>
    </row>
    <row r="472" spans="1:51" s="36" customFormat="1" ht="15.75">
      <c r="A472" s="34"/>
      <c r="B472" s="57" t="str">
        <f>IF(ISBLANK(A472),"",VLOOKUP(A472,'Danh mục'!$A$2:$D$1046,2,0))</f>
        <v/>
      </c>
      <c r="C472" s="34"/>
      <c r="D472" s="34"/>
      <c r="E472" s="50"/>
      <c r="F472" s="34"/>
      <c r="G472" s="34"/>
      <c r="H472" s="34"/>
      <c r="I472" s="34"/>
      <c r="J472" s="34"/>
      <c r="K472" s="34"/>
      <c r="L472" s="34"/>
      <c r="M472" s="34"/>
      <c r="N472" s="58"/>
      <c r="O472" s="58"/>
      <c r="P472" s="58"/>
      <c r="Q472" s="58"/>
      <c r="R472" s="50"/>
      <c r="S472" s="50"/>
      <c r="T472" s="60" t="str">
        <f>IF(ISBLANK(A472),".00",VLOOKUP(A472,'Danh mục'!$A$2:$D$1046,3,0))</f>
        <v>.00</v>
      </c>
      <c r="U472" s="60" t="str">
        <f>IF(ISBLANK(A472),".00",VLOOKUP(A472,'Danh mục'!$A$2:$D$1046,4,0))</f>
        <v>.00</v>
      </c>
      <c r="V472" s="35">
        <f t="shared" si="42"/>
        <v>0</v>
      </c>
      <c r="W472" s="38">
        <f t="shared" si="46"/>
        <v>0</v>
      </c>
      <c r="X472" s="39"/>
      <c r="Y472" s="58"/>
      <c r="Z472" s="35">
        <f t="shared" si="43"/>
        <v>0</v>
      </c>
      <c r="AA472" s="34"/>
      <c r="AB472" s="40"/>
      <c r="AC472" s="35">
        <f t="shared" si="44"/>
        <v>0</v>
      </c>
      <c r="AD472" s="35">
        <f t="shared" si="47"/>
        <v>0</v>
      </c>
      <c r="AE472" s="54"/>
      <c r="AF472" s="40"/>
      <c r="AG472" s="37"/>
      <c r="AH472" s="35">
        <f t="shared" si="45"/>
        <v>0</v>
      </c>
      <c r="AI472" s="34"/>
      <c r="AJ472" s="34"/>
      <c r="AK472" s="34"/>
      <c r="AL472" s="34"/>
      <c r="AM472" s="34"/>
      <c r="AN472" s="34"/>
      <c r="AO472" s="34"/>
      <c r="AP472" s="34"/>
      <c r="AQ472" s="34"/>
      <c r="AR472" s="34"/>
      <c r="AS472" s="34"/>
      <c r="AT472" s="34"/>
      <c r="AU472" s="56" t="str">
        <f>IFERROR(VLOOKUP('Tài sản cố định'!AT472,'Danh mục'!$U$2:$V$500,2,0),"")</f>
        <v/>
      </c>
      <c r="AV472" s="34"/>
      <c r="AW472" s="34"/>
      <c r="AX472" s="50"/>
      <c r="AY472" s="50"/>
    </row>
    <row r="473" spans="1:51" s="36" customFormat="1" ht="15.75">
      <c r="A473" s="34"/>
      <c r="B473" s="57" t="str">
        <f>IF(ISBLANK(A473),"",VLOOKUP(A473,'Danh mục'!$A$2:$D$1046,2,0))</f>
        <v/>
      </c>
      <c r="C473" s="34"/>
      <c r="D473" s="34"/>
      <c r="E473" s="50"/>
      <c r="F473" s="34"/>
      <c r="G473" s="34"/>
      <c r="H473" s="34"/>
      <c r="I473" s="34"/>
      <c r="J473" s="34"/>
      <c r="K473" s="34"/>
      <c r="L473" s="34"/>
      <c r="M473" s="34"/>
      <c r="N473" s="58"/>
      <c r="O473" s="58"/>
      <c r="P473" s="58"/>
      <c r="Q473" s="58"/>
      <c r="R473" s="50"/>
      <c r="S473" s="50"/>
      <c r="T473" s="60" t="str">
        <f>IF(ISBLANK(A473),".00",VLOOKUP(A473,'Danh mục'!$A$2:$D$1046,3,0))</f>
        <v>.00</v>
      </c>
      <c r="U473" s="60" t="str">
        <f>IF(ISBLANK(A473),".00",VLOOKUP(A473,'Danh mục'!$A$2:$D$1046,4,0))</f>
        <v>.00</v>
      </c>
      <c r="V473" s="35">
        <f t="shared" si="42"/>
        <v>0</v>
      </c>
      <c r="W473" s="38">
        <f t="shared" si="46"/>
        <v>0</v>
      </c>
      <c r="X473" s="39"/>
      <c r="Y473" s="58"/>
      <c r="Z473" s="35">
        <f t="shared" si="43"/>
        <v>0</v>
      </c>
      <c r="AA473" s="34"/>
      <c r="AB473" s="40"/>
      <c r="AC473" s="35">
        <f t="shared" si="44"/>
        <v>0</v>
      </c>
      <c r="AD473" s="35">
        <f t="shared" si="47"/>
        <v>0</v>
      </c>
      <c r="AE473" s="54"/>
      <c r="AF473" s="40"/>
      <c r="AG473" s="37"/>
      <c r="AH473" s="35">
        <f t="shared" si="45"/>
        <v>0</v>
      </c>
      <c r="AI473" s="34"/>
      <c r="AJ473" s="34"/>
      <c r="AK473" s="34"/>
      <c r="AL473" s="34"/>
      <c r="AM473" s="34"/>
      <c r="AN473" s="34"/>
      <c r="AO473" s="34"/>
      <c r="AP473" s="34"/>
      <c r="AQ473" s="34"/>
      <c r="AR473" s="34"/>
      <c r="AS473" s="34"/>
      <c r="AT473" s="34"/>
      <c r="AU473" s="56" t="str">
        <f>IFERROR(VLOOKUP('Tài sản cố định'!AT473,'Danh mục'!$U$2:$V$500,2,0),"")</f>
        <v/>
      </c>
      <c r="AV473" s="34"/>
      <c r="AW473" s="34"/>
      <c r="AX473" s="50"/>
      <c r="AY473" s="50"/>
    </row>
    <row r="474" spans="1:51" s="36" customFormat="1" ht="15.75">
      <c r="A474" s="34"/>
      <c r="B474" s="57" t="str">
        <f>IF(ISBLANK(A474),"",VLOOKUP(A474,'Danh mục'!$A$2:$D$1046,2,0))</f>
        <v/>
      </c>
      <c r="C474" s="34"/>
      <c r="D474" s="34"/>
      <c r="E474" s="50"/>
      <c r="F474" s="34"/>
      <c r="G474" s="34"/>
      <c r="H474" s="34"/>
      <c r="I474" s="34"/>
      <c r="J474" s="34"/>
      <c r="K474" s="34"/>
      <c r="L474" s="34"/>
      <c r="M474" s="34"/>
      <c r="N474" s="58"/>
      <c r="O474" s="58"/>
      <c r="P474" s="58"/>
      <c r="Q474" s="58"/>
      <c r="R474" s="50"/>
      <c r="S474" s="50"/>
      <c r="T474" s="60" t="str">
        <f>IF(ISBLANK(A474),".00",VLOOKUP(A474,'Danh mục'!$A$2:$D$1046,3,0))</f>
        <v>.00</v>
      </c>
      <c r="U474" s="60" t="str">
        <f>IF(ISBLANK(A474),".00",VLOOKUP(A474,'Danh mục'!$A$2:$D$1046,4,0))</f>
        <v>.00</v>
      </c>
      <c r="V474" s="35">
        <f t="shared" si="42"/>
        <v>0</v>
      </c>
      <c r="W474" s="38">
        <f t="shared" si="46"/>
        <v>0</v>
      </c>
      <c r="X474" s="39"/>
      <c r="Y474" s="58"/>
      <c r="Z474" s="35">
        <f t="shared" si="43"/>
        <v>0</v>
      </c>
      <c r="AA474" s="34"/>
      <c r="AB474" s="40"/>
      <c r="AC474" s="35">
        <f t="shared" si="44"/>
        <v>0</v>
      </c>
      <c r="AD474" s="35">
        <f t="shared" si="47"/>
        <v>0</v>
      </c>
      <c r="AE474" s="54"/>
      <c r="AF474" s="40"/>
      <c r="AG474" s="37"/>
      <c r="AH474" s="35">
        <f t="shared" si="45"/>
        <v>0</v>
      </c>
      <c r="AI474" s="34"/>
      <c r="AJ474" s="34"/>
      <c r="AK474" s="34"/>
      <c r="AL474" s="34"/>
      <c r="AM474" s="34"/>
      <c r="AN474" s="34"/>
      <c r="AO474" s="34"/>
      <c r="AP474" s="34"/>
      <c r="AQ474" s="34"/>
      <c r="AR474" s="34"/>
      <c r="AS474" s="34"/>
      <c r="AT474" s="34"/>
      <c r="AU474" s="56" t="str">
        <f>IFERROR(VLOOKUP('Tài sản cố định'!AT474,'Danh mục'!$U$2:$V$500,2,0),"")</f>
        <v/>
      </c>
      <c r="AV474" s="34"/>
      <c r="AW474" s="34"/>
      <c r="AX474" s="50"/>
      <c r="AY474" s="50"/>
    </row>
    <row r="475" spans="1:51" s="36" customFormat="1" ht="15.75">
      <c r="A475" s="34"/>
      <c r="B475" s="57" t="str">
        <f>IF(ISBLANK(A475),"",VLOOKUP(A475,'Danh mục'!$A$2:$D$1046,2,0))</f>
        <v/>
      </c>
      <c r="C475" s="34"/>
      <c r="D475" s="34"/>
      <c r="E475" s="50"/>
      <c r="F475" s="34"/>
      <c r="G475" s="34"/>
      <c r="H475" s="34"/>
      <c r="I475" s="34"/>
      <c r="J475" s="34"/>
      <c r="K475" s="34"/>
      <c r="L475" s="34"/>
      <c r="M475" s="34"/>
      <c r="N475" s="58"/>
      <c r="O475" s="58"/>
      <c r="P475" s="58"/>
      <c r="Q475" s="58"/>
      <c r="R475" s="50"/>
      <c r="S475" s="50"/>
      <c r="T475" s="60" t="str">
        <f>IF(ISBLANK(A475),".00",VLOOKUP(A475,'Danh mục'!$A$2:$D$1046,3,0))</f>
        <v>.00</v>
      </c>
      <c r="U475" s="60" t="str">
        <f>IF(ISBLANK(A475),".00",VLOOKUP(A475,'Danh mục'!$A$2:$D$1046,4,0))</f>
        <v>.00</v>
      </c>
      <c r="V475" s="35">
        <f t="shared" si="42"/>
        <v>0</v>
      </c>
      <c r="W475" s="38">
        <f t="shared" si="46"/>
        <v>0</v>
      </c>
      <c r="X475" s="39"/>
      <c r="Y475" s="58"/>
      <c r="Z475" s="35">
        <f t="shared" si="43"/>
        <v>0</v>
      </c>
      <c r="AA475" s="34"/>
      <c r="AB475" s="40"/>
      <c r="AC475" s="35">
        <f t="shared" si="44"/>
        <v>0</v>
      </c>
      <c r="AD475" s="35">
        <f t="shared" si="47"/>
        <v>0</v>
      </c>
      <c r="AE475" s="54"/>
      <c r="AF475" s="40"/>
      <c r="AG475" s="37"/>
      <c r="AH475" s="35">
        <f t="shared" si="45"/>
        <v>0</v>
      </c>
      <c r="AI475" s="34"/>
      <c r="AJ475" s="34"/>
      <c r="AK475" s="34"/>
      <c r="AL475" s="34"/>
      <c r="AM475" s="34"/>
      <c r="AN475" s="34"/>
      <c r="AO475" s="34"/>
      <c r="AP475" s="34"/>
      <c r="AQ475" s="34"/>
      <c r="AR475" s="34"/>
      <c r="AS475" s="34"/>
      <c r="AT475" s="34"/>
      <c r="AU475" s="56" t="str">
        <f>IFERROR(VLOOKUP('Tài sản cố định'!AT475,'Danh mục'!$U$2:$V$500,2,0),"")</f>
        <v/>
      </c>
      <c r="AV475" s="34"/>
      <c r="AW475" s="34"/>
      <c r="AX475" s="50"/>
      <c r="AY475" s="50"/>
    </row>
    <row r="476" spans="1:51" s="36" customFormat="1" ht="15.75">
      <c r="A476" s="34"/>
      <c r="B476" s="57" t="str">
        <f>IF(ISBLANK(A476),"",VLOOKUP(A476,'Danh mục'!$A$2:$D$1046,2,0))</f>
        <v/>
      </c>
      <c r="C476" s="34"/>
      <c r="D476" s="34"/>
      <c r="E476" s="50"/>
      <c r="F476" s="34"/>
      <c r="G476" s="34"/>
      <c r="H476" s="34"/>
      <c r="I476" s="34"/>
      <c r="J476" s="34"/>
      <c r="K476" s="34"/>
      <c r="L476" s="34"/>
      <c r="M476" s="34"/>
      <c r="N476" s="58"/>
      <c r="O476" s="58"/>
      <c r="P476" s="58"/>
      <c r="Q476" s="58"/>
      <c r="R476" s="50"/>
      <c r="S476" s="50"/>
      <c r="T476" s="60" t="str">
        <f>IF(ISBLANK(A476),".00",VLOOKUP(A476,'Danh mục'!$A$2:$D$1046,3,0))</f>
        <v>.00</v>
      </c>
      <c r="U476" s="60" t="str">
        <f>IF(ISBLANK(A476),".00",VLOOKUP(A476,'Danh mục'!$A$2:$D$1046,4,0))</f>
        <v>.00</v>
      </c>
      <c r="V476" s="35">
        <f t="shared" si="42"/>
        <v>0</v>
      </c>
      <c r="W476" s="38">
        <f t="shared" si="46"/>
        <v>0</v>
      </c>
      <c r="X476" s="39"/>
      <c r="Y476" s="58"/>
      <c r="Z476" s="35">
        <f t="shared" si="43"/>
        <v>0</v>
      </c>
      <c r="AA476" s="34"/>
      <c r="AB476" s="40"/>
      <c r="AC476" s="35">
        <f t="shared" si="44"/>
        <v>0</v>
      </c>
      <c r="AD476" s="35">
        <f t="shared" si="47"/>
        <v>0</v>
      </c>
      <c r="AE476" s="54"/>
      <c r="AF476" s="40"/>
      <c r="AG476" s="37"/>
      <c r="AH476" s="35">
        <f t="shared" si="45"/>
        <v>0</v>
      </c>
      <c r="AI476" s="34"/>
      <c r="AJ476" s="34"/>
      <c r="AK476" s="34"/>
      <c r="AL476" s="34"/>
      <c r="AM476" s="34"/>
      <c r="AN476" s="34"/>
      <c r="AO476" s="34"/>
      <c r="AP476" s="34"/>
      <c r="AQ476" s="34"/>
      <c r="AR476" s="34"/>
      <c r="AS476" s="34"/>
      <c r="AT476" s="34"/>
      <c r="AU476" s="56" t="str">
        <f>IFERROR(VLOOKUP('Tài sản cố định'!AT476,'Danh mục'!$U$2:$V$500,2,0),"")</f>
        <v/>
      </c>
      <c r="AV476" s="34"/>
      <c r="AW476" s="34"/>
      <c r="AX476" s="50"/>
      <c r="AY476" s="50"/>
    </row>
    <row r="477" spans="1:51" s="36" customFormat="1" ht="15.75">
      <c r="A477" s="34"/>
      <c r="B477" s="57" t="str">
        <f>IF(ISBLANK(A477),"",VLOOKUP(A477,'Danh mục'!$A$2:$D$1046,2,0))</f>
        <v/>
      </c>
      <c r="C477" s="34"/>
      <c r="D477" s="34"/>
      <c r="E477" s="50"/>
      <c r="F477" s="34"/>
      <c r="G477" s="34"/>
      <c r="H477" s="34"/>
      <c r="I477" s="34"/>
      <c r="J477" s="34"/>
      <c r="K477" s="34"/>
      <c r="L477" s="34"/>
      <c r="M477" s="34"/>
      <c r="N477" s="58"/>
      <c r="O477" s="58"/>
      <c r="P477" s="58"/>
      <c r="Q477" s="58"/>
      <c r="R477" s="50"/>
      <c r="S477" s="50"/>
      <c r="T477" s="60" t="str">
        <f>IF(ISBLANK(A477),".00",VLOOKUP(A477,'Danh mục'!$A$2:$D$1046,3,0))</f>
        <v>.00</v>
      </c>
      <c r="U477" s="60" t="str">
        <f>IF(ISBLANK(A477),".00",VLOOKUP(A477,'Danh mục'!$A$2:$D$1046,4,0))</f>
        <v>.00</v>
      </c>
      <c r="V477" s="35">
        <f t="shared" si="42"/>
        <v>0</v>
      </c>
      <c r="W477" s="38">
        <f t="shared" si="46"/>
        <v>0</v>
      </c>
      <c r="X477" s="39"/>
      <c r="Y477" s="58"/>
      <c r="Z477" s="35">
        <f t="shared" si="43"/>
        <v>0</v>
      </c>
      <c r="AA477" s="34"/>
      <c r="AB477" s="40"/>
      <c r="AC477" s="35">
        <f t="shared" si="44"/>
        <v>0</v>
      </c>
      <c r="AD477" s="35">
        <f t="shared" si="47"/>
        <v>0</v>
      </c>
      <c r="AE477" s="54"/>
      <c r="AF477" s="40"/>
      <c r="AG477" s="37"/>
      <c r="AH477" s="35">
        <f t="shared" si="45"/>
        <v>0</v>
      </c>
      <c r="AI477" s="34"/>
      <c r="AJ477" s="34"/>
      <c r="AK477" s="34"/>
      <c r="AL477" s="34"/>
      <c r="AM477" s="34"/>
      <c r="AN477" s="34"/>
      <c r="AO477" s="34"/>
      <c r="AP477" s="34"/>
      <c r="AQ477" s="34"/>
      <c r="AR477" s="34"/>
      <c r="AS477" s="34"/>
      <c r="AT477" s="34"/>
      <c r="AU477" s="56" t="str">
        <f>IFERROR(VLOOKUP('Tài sản cố định'!AT477,'Danh mục'!$U$2:$V$500,2,0),"")</f>
        <v/>
      </c>
      <c r="AV477" s="34"/>
      <c r="AW477" s="34"/>
      <c r="AX477" s="50"/>
      <c r="AY477" s="50"/>
    </row>
    <row r="478" spans="1:51" s="36" customFormat="1" ht="15.75">
      <c r="A478" s="34"/>
      <c r="B478" s="57" t="str">
        <f>IF(ISBLANK(A478),"",VLOOKUP(A478,'Danh mục'!$A$2:$D$1046,2,0))</f>
        <v/>
      </c>
      <c r="C478" s="34"/>
      <c r="D478" s="34"/>
      <c r="E478" s="50"/>
      <c r="F478" s="34"/>
      <c r="G478" s="34"/>
      <c r="H478" s="34"/>
      <c r="I478" s="34"/>
      <c r="J478" s="34"/>
      <c r="K478" s="34"/>
      <c r="L478" s="34"/>
      <c r="M478" s="34"/>
      <c r="N478" s="58"/>
      <c r="O478" s="58"/>
      <c r="P478" s="58"/>
      <c r="Q478" s="58"/>
      <c r="R478" s="50"/>
      <c r="S478" s="50"/>
      <c r="T478" s="60" t="str">
        <f>IF(ISBLANK(A478),".00",VLOOKUP(A478,'Danh mục'!$A$2:$D$1046,3,0))</f>
        <v>.00</v>
      </c>
      <c r="U478" s="60" t="str">
        <f>IF(ISBLANK(A478),".00",VLOOKUP(A478,'Danh mục'!$A$2:$D$1046,4,0))</f>
        <v>.00</v>
      </c>
      <c r="V478" s="35">
        <f t="shared" si="42"/>
        <v>0</v>
      </c>
      <c r="W478" s="38">
        <f t="shared" si="46"/>
        <v>0</v>
      </c>
      <c r="X478" s="39"/>
      <c r="Y478" s="58"/>
      <c r="Z478" s="35">
        <f t="shared" si="43"/>
        <v>0</v>
      </c>
      <c r="AA478" s="34"/>
      <c r="AB478" s="40"/>
      <c r="AC478" s="35">
        <f t="shared" si="44"/>
        <v>0</v>
      </c>
      <c r="AD478" s="35">
        <f t="shared" si="47"/>
        <v>0</v>
      </c>
      <c r="AE478" s="54"/>
      <c r="AF478" s="40"/>
      <c r="AG478" s="37"/>
      <c r="AH478" s="35">
        <f t="shared" si="45"/>
        <v>0</v>
      </c>
      <c r="AI478" s="34"/>
      <c r="AJ478" s="34"/>
      <c r="AK478" s="34"/>
      <c r="AL478" s="34"/>
      <c r="AM478" s="34"/>
      <c r="AN478" s="34"/>
      <c r="AO478" s="34"/>
      <c r="AP478" s="34"/>
      <c r="AQ478" s="34"/>
      <c r="AR478" s="34"/>
      <c r="AS478" s="34"/>
      <c r="AT478" s="34"/>
      <c r="AU478" s="56" t="str">
        <f>IFERROR(VLOOKUP('Tài sản cố định'!AT478,'Danh mục'!$U$2:$V$500,2,0),"")</f>
        <v/>
      </c>
      <c r="AV478" s="34"/>
      <c r="AW478" s="34"/>
      <c r="AX478" s="50"/>
      <c r="AY478" s="50"/>
    </row>
    <row r="479" spans="1:51" s="36" customFormat="1" ht="15.75">
      <c r="A479" s="34"/>
      <c r="B479" s="57" t="str">
        <f>IF(ISBLANK(A479),"",VLOOKUP(A479,'Danh mục'!$A$2:$D$1046,2,0))</f>
        <v/>
      </c>
      <c r="C479" s="34"/>
      <c r="D479" s="34"/>
      <c r="E479" s="50"/>
      <c r="F479" s="34"/>
      <c r="G479" s="34"/>
      <c r="H479" s="34"/>
      <c r="I479" s="34"/>
      <c r="J479" s="34"/>
      <c r="K479" s="34"/>
      <c r="L479" s="34"/>
      <c r="M479" s="34"/>
      <c r="N479" s="58"/>
      <c r="O479" s="58"/>
      <c r="P479" s="58"/>
      <c r="Q479" s="58"/>
      <c r="R479" s="50"/>
      <c r="S479" s="50"/>
      <c r="T479" s="60" t="str">
        <f>IF(ISBLANK(A479),".00",VLOOKUP(A479,'Danh mục'!$A$2:$D$1046,3,0))</f>
        <v>.00</v>
      </c>
      <c r="U479" s="60" t="str">
        <f>IF(ISBLANK(A479),".00",VLOOKUP(A479,'Danh mục'!$A$2:$D$1046,4,0))</f>
        <v>.00</v>
      </c>
      <c r="V479" s="35">
        <f t="shared" si="42"/>
        <v>0</v>
      </c>
      <c r="W479" s="38">
        <f t="shared" si="46"/>
        <v>0</v>
      </c>
      <c r="X479" s="39"/>
      <c r="Y479" s="58"/>
      <c r="Z479" s="35">
        <f t="shared" si="43"/>
        <v>0</v>
      </c>
      <c r="AA479" s="34"/>
      <c r="AB479" s="40"/>
      <c r="AC479" s="35">
        <f t="shared" si="44"/>
        <v>0</v>
      </c>
      <c r="AD479" s="35">
        <f t="shared" si="47"/>
        <v>0</v>
      </c>
      <c r="AE479" s="54"/>
      <c r="AF479" s="40"/>
      <c r="AG479" s="37"/>
      <c r="AH479" s="35">
        <f t="shared" si="45"/>
        <v>0</v>
      </c>
      <c r="AI479" s="34"/>
      <c r="AJ479" s="34"/>
      <c r="AK479" s="34"/>
      <c r="AL479" s="34"/>
      <c r="AM479" s="34"/>
      <c r="AN479" s="34"/>
      <c r="AO479" s="34"/>
      <c r="AP479" s="34"/>
      <c r="AQ479" s="34"/>
      <c r="AR479" s="34"/>
      <c r="AS479" s="34"/>
      <c r="AT479" s="34"/>
      <c r="AU479" s="56" t="str">
        <f>IFERROR(VLOOKUP('Tài sản cố định'!AT479,'Danh mục'!$U$2:$V$500,2,0),"")</f>
        <v/>
      </c>
      <c r="AV479" s="34"/>
      <c r="AW479" s="34"/>
      <c r="AX479" s="50"/>
      <c r="AY479" s="50"/>
    </row>
    <row r="480" spans="1:51" s="36" customFormat="1" ht="15.75">
      <c r="A480" s="34"/>
      <c r="B480" s="57" t="str">
        <f>IF(ISBLANK(A480),"",VLOOKUP(A480,'Danh mục'!$A$2:$D$1046,2,0))</f>
        <v/>
      </c>
      <c r="C480" s="34"/>
      <c r="D480" s="34"/>
      <c r="E480" s="50"/>
      <c r="F480" s="34"/>
      <c r="G480" s="34"/>
      <c r="H480" s="34"/>
      <c r="I480" s="34"/>
      <c r="J480" s="34"/>
      <c r="K480" s="34"/>
      <c r="L480" s="34"/>
      <c r="M480" s="34"/>
      <c r="N480" s="58"/>
      <c r="O480" s="58"/>
      <c r="P480" s="58"/>
      <c r="Q480" s="58"/>
      <c r="R480" s="50"/>
      <c r="S480" s="50"/>
      <c r="T480" s="60" t="str">
        <f>IF(ISBLANK(A480),".00",VLOOKUP(A480,'Danh mục'!$A$2:$D$1046,3,0))</f>
        <v>.00</v>
      </c>
      <c r="U480" s="60" t="str">
        <f>IF(ISBLANK(A480),".00",VLOOKUP(A480,'Danh mục'!$A$2:$D$1046,4,0))</f>
        <v>.00</v>
      </c>
      <c r="V480" s="35">
        <f t="shared" si="42"/>
        <v>0</v>
      </c>
      <c r="W480" s="38">
        <f t="shared" si="46"/>
        <v>0</v>
      </c>
      <c r="X480" s="39"/>
      <c r="Y480" s="58"/>
      <c r="Z480" s="35">
        <f t="shared" si="43"/>
        <v>0</v>
      </c>
      <c r="AA480" s="34"/>
      <c r="AB480" s="40"/>
      <c r="AC480" s="35">
        <f t="shared" si="44"/>
        <v>0</v>
      </c>
      <c r="AD480" s="35">
        <f t="shared" si="47"/>
        <v>0</v>
      </c>
      <c r="AE480" s="54"/>
      <c r="AF480" s="40"/>
      <c r="AG480" s="37"/>
      <c r="AH480" s="35">
        <f t="shared" si="45"/>
        <v>0</v>
      </c>
      <c r="AI480" s="34"/>
      <c r="AJ480" s="34"/>
      <c r="AK480" s="34"/>
      <c r="AL480" s="34"/>
      <c r="AM480" s="34"/>
      <c r="AN480" s="34"/>
      <c r="AO480" s="34"/>
      <c r="AP480" s="34"/>
      <c r="AQ480" s="34"/>
      <c r="AR480" s="34"/>
      <c r="AS480" s="34"/>
      <c r="AT480" s="34"/>
      <c r="AU480" s="56" t="str">
        <f>IFERROR(VLOOKUP('Tài sản cố định'!AT480,'Danh mục'!$U$2:$V$500,2,0),"")</f>
        <v/>
      </c>
      <c r="AV480" s="34"/>
      <c r="AW480" s="34"/>
      <c r="AX480" s="50"/>
      <c r="AY480" s="50"/>
    </row>
    <row r="481" spans="1:51" s="36" customFormat="1" ht="15.75">
      <c r="A481" s="34"/>
      <c r="B481" s="57" t="str">
        <f>IF(ISBLANK(A481),"",VLOOKUP(A481,'Danh mục'!$A$2:$D$1046,2,0))</f>
        <v/>
      </c>
      <c r="C481" s="34"/>
      <c r="D481" s="34"/>
      <c r="E481" s="50"/>
      <c r="F481" s="34"/>
      <c r="G481" s="34"/>
      <c r="H481" s="34"/>
      <c r="I481" s="34"/>
      <c r="J481" s="34"/>
      <c r="K481" s="34"/>
      <c r="L481" s="34"/>
      <c r="M481" s="34"/>
      <c r="N481" s="58"/>
      <c r="O481" s="58"/>
      <c r="P481" s="58"/>
      <c r="Q481" s="58"/>
      <c r="R481" s="50"/>
      <c r="S481" s="50"/>
      <c r="T481" s="60" t="str">
        <f>IF(ISBLANK(A481),".00",VLOOKUP(A481,'Danh mục'!$A$2:$D$1046,3,0))</f>
        <v>.00</v>
      </c>
      <c r="U481" s="60" t="str">
        <f>IF(ISBLANK(A481),".00",VLOOKUP(A481,'Danh mục'!$A$2:$D$1046,4,0))</f>
        <v>.00</v>
      </c>
      <c r="V481" s="35">
        <f t="shared" si="42"/>
        <v>0</v>
      </c>
      <c r="W481" s="38">
        <f t="shared" si="46"/>
        <v>0</v>
      </c>
      <c r="X481" s="39"/>
      <c r="Y481" s="58"/>
      <c r="Z481" s="35">
        <f t="shared" si="43"/>
        <v>0</v>
      </c>
      <c r="AA481" s="34"/>
      <c r="AB481" s="40"/>
      <c r="AC481" s="35">
        <f t="shared" si="44"/>
        <v>0</v>
      </c>
      <c r="AD481" s="35">
        <f t="shared" si="47"/>
        <v>0</v>
      </c>
      <c r="AE481" s="54"/>
      <c r="AF481" s="40"/>
      <c r="AG481" s="37"/>
      <c r="AH481" s="35">
        <f t="shared" si="45"/>
        <v>0</v>
      </c>
      <c r="AI481" s="34"/>
      <c r="AJ481" s="34"/>
      <c r="AK481" s="34"/>
      <c r="AL481" s="34"/>
      <c r="AM481" s="34"/>
      <c r="AN481" s="34"/>
      <c r="AO481" s="34"/>
      <c r="AP481" s="34"/>
      <c r="AQ481" s="34"/>
      <c r="AR481" s="34"/>
      <c r="AS481" s="34"/>
      <c r="AT481" s="34"/>
      <c r="AU481" s="56" t="str">
        <f>IFERROR(VLOOKUP('Tài sản cố định'!AT481,'Danh mục'!$U$2:$V$500,2,0),"")</f>
        <v/>
      </c>
      <c r="AV481" s="34"/>
      <c r="AW481" s="34"/>
      <c r="AX481" s="50"/>
      <c r="AY481" s="50"/>
    </row>
    <row r="482" spans="1:51" s="36" customFormat="1" ht="15.75">
      <c r="A482" s="34"/>
      <c r="B482" s="57" t="str">
        <f>IF(ISBLANK(A482),"",VLOOKUP(A482,'Danh mục'!$A$2:$D$1046,2,0))</f>
        <v/>
      </c>
      <c r="C482" s="34"/>
      <c r="D482" s="34"/>
      <c r="E482" s="50"/>
      <c r="F482" s="34"/>
      <c r="G482" s="34"/>
      <c r="H482" s="34"/>
      <c r="I482" s="34"/>
      <c r="J482" s="34"/>
      <c r="K482" s="34"/>
      <c r="L482" s="34"/>
      <c r="M482" s="34"/>
      <c r="N482" s="58"/>
      <c r="O482" s="58"/>
      <c r="P482" s="58"/>
      <c r="Q482" s="58"/>
      <c r="R482" s="50"/>
      <c r="S482" s="50"/>
      <c r="T482" s="60" t="str">
        <f>IF(ISBLANK(A482),".00",VLOOKUP(A482,'Danh mục'!$A$2:$D$1046,3,0))</f>
        <v>.00</v>
      </c>
      <c r="U482" s="60" t="str">
        <f>IF(ISBLANK(A482),".00",VLOOKUP(A482,'Danh mục'!$A$2:$D$1046,4,0))</f>
        <v>.00</v>
      </c>
      <c r="V482" s="35">
        <f t="shared" si="42"/>
        <v>0</v>
      </c>
      <c r="W482" s="38">
        <f t="shared" si="46"/>
        <v>0</v>
      </c>
      <c r="X482" s="39"/>
      <c r="Y482" s="58"/>
      <c r="Z482" s="35">
        <f t="shared" si="43"/>
        <v>0</v>
      </c>
      <c r="AA482" s="34"/>
      <c r="AB482" s="40"/>
      <c r="AC482" s="35">
        <f t="shared" si="44"/>
        <v>0</v>
      </c>
      <c r="AD482" s="35">
        <f t="shared" si="47"/>
        <v>0</v>
      </c>
      <c r="AE482" s="54"/>
      <c r="AF482" s="40"/>
      <c r="AG482" s="37"/>
      <c r="AH482" s="35">
        <f t="shared" si="45"/>
        <v>0</v>
      </c>
      <c r="AI482" s="34"/>
      <c r="AJ482" s="34"/>
      <c r="AK482" s="34"/>
      <c r="AL482" s="34"/>
      <c r="AM482" s="34"/>
      <c r="AN482" s="34"/>
      <c r="AO482" s="34"/>
      <c r="AP482" s="34"/>
      <c r="AQ482" s="34"/>
      <c r="AR482" s="34"/>
      <c r="AS482" s="34"/>
      <c r="AT482" s="34"/>
      <c r="AU482" s="56" t="str">
        <f>IFERROR(VLOOKUP('Tài sản cố định'!AT482,'Danh mục'!$U$2:$V$500,2,0),"")</f>
        <v/>
      </c>
      <c r="AV482" s="34"/>
      <c r="AW482" s="34"/>
      <c r="AX482" s="50"/>
      <c r="AY482" s="50"/>
    </row>
    <row r="483" spans="1:51" s="36" customFormat="1" ht="15.75">
      <c r="A483" s="34"/>
      <c r="B483" s="57" t="str">
        <f>IF(ISBLANK(A483),"",VLOOKUP(A483,'Danh mục'!$A$2:$D$1046,2,0))</f>
        <v/>
      </c>
      <c r="C483" s="34"/>
      <c r="D483" s="34"/>
      <c r="E483" s="50"/>
      <c r="F483" s="34"/>
      <c r="G483" s="34"/>
      <c r="H483" s="34"/>
      <c r="I483" s="34"/>
      <c r="J483" s="34"/>
      <c r="K483" s="34"/>
      <c r="L483" s="34"/>
      <c r="M483" s="34"/>
      <c r="N483" s="58"/>
      <c r="O483" s="58"/>
      <c r="P483" s="58"/>
      <c r="Q483" s="58"/>
      <c r="R483" s="50"/>
      <c r="S483" s="50"/>
      <c r="T483" s="60" t="str">
        <f>IF(ISBLANK(A483),".00",VLOOKUP(A483,'Danh mục'!$A$2:$D$1046,3,0))</f>
        <v>.00</v>
      </c>
      <c r="U483" s="60" t="str">
        <f>IF(ISBLANK(A483),".00",VLOOKUP(A483,'Danh mục'!$A$2:$D$1046,4,0))</f>
        <v>.00</v>
      </c>
      <c r="V483" s="35">
        <f t="shared" si="42"/>
        <v>0</v>
      </c>
      <c r="W483" s="38">
        <f t="shared" si="46"/>
        <v>0</v>
      </c>
      <c r="X483" s="39"/>
      <c r="Y483" s="58"/>
      <c r="Z483" s="35">
        <f t="shared" si="43"/>
        <v>0</v>
      </c>
      <c r="AA483" s="34"/>
      <c r="AB483" s="40"/>
      <c r="AC483" s="35">
        <f t="shared" si="44"/>
        <v>0</v>
      </c>
      <c r="AD483" s="35">
        <f t="shared" si="47"/>
        <v>0</v>
      </c>
      <c r="AE483" s="54"/>
      <c r="AF483" s="40"/>
      <c r="AG483" s="37"/>
      <c r="AH483" s="35">
        <f t="shared" si="45"/>
        <v>0</v>
      </c>
      <c r="AI483" s="34"/>
      <c r="AJ483" s="34"/>
      <c r="AK483" s="34"/>
      <c r="AL483" s="34"/>
      <c r="AM483" s="34"/>
      <c r="AN483" s="34"/>
      <c r="AO483" s="34"/>
      <c r="AP483" s="34"/>
      <c r="AQ483" s="34"/>
      <c r="AR483" s="34"/>
      <c r="AS483" s="34"/>
      <c r="AT483" s="34"/>
      <c r="AU483" s="56" t="str">
        <f>IFERROR(VLOOKUP('Tài sản cố định'!AT483,'Danh mục'!$U$2:$V$500,2,0),"")</f>
        <v/>
      </c>
      <c r="AV483" s="34"/>
      <c r="AW483" s="34"/>
      <c r="AX483" s="50"/>
      <c r="AY483" s="50"/>
    </row>
    <row r="484" spans="1:51" s="36" customFormat="1" ht="15.75">
      <c r="A484" s="34"/>
      <c r="B484" s="57" t="str">
        <f>IF(ISBLANK(A484),"",VLOOKUP(A484,'Danh mục'!$A$2:$D$1046,2,0))</f>
        <v/>
      </c>
      <c r="C484" s="34"/>
      <c r="D484" s="34"/>
      <c r="E484" s="50"/>
      <c r="F484" s="34"/>
      <c r="G484" s="34"/>
      <c r="H484" s="34"/>
      <c r="I484" s="34"/>
      <c r="J484" s="34"/>
      <c r="K484" s="34"/>
      <c r="L484" s="34"/>
      <c r="M484" s="34"/>
      <c r="N484" s="58"/>
      <c r="O484" s="58"/>
      <c r="P484" s="58"/>
      <c r="Q484" s="58"/>
      <c r="R484" s="50"/>
      <c r="S484" s="50"/>
      <c r="T484" s="60" t="str">
        <f>IF(ISBLANK(A484),".00",VLOOKUP(A484,'Danh mục'!$A$2:$D$1046,3,0))</f>
        <v>.00</v>
      </c>
      <c r="U484" s="60" t="str">
        <f>IF(ISBLANK(A484),".00",VLOOKUP(A484,'Danh mục'!$A$2:$D$1046,4,0))</f>
        <v>.00</v>
      </c>
      <c r="V484" s="35">
        <f t="shared" si="42"/>
        <v>0</v>
      </c>
      <c r="W484" s="38">
        <f t="shared" si="46"/>
        <v>0</v>
      </c>
      <c r="X484" s="39"/>
      <c r="Y484" s="58"/>
      <c r="Z484" s="35">
        <f t="shared" si="43"/>
        <v>0</v>
      </c>
      <c r="AA484" s="34"/>
      <c r="AB484" s="40"/>
      <c r="AC484" s="35">
        <f t="shared" si="44"/>
        <v>0</v>
      </c>
      <c r="AD484" s="35">
        <f t="shared" si="47"/>
        <v>0</v>
      </c>
      <c r="AE484" s="54"/>
      <c r="AF484" s="40"/>
      <c r="AG484" s="37"/>
      <c r="AH484" s="35">
        <f t="shared" si="45"/>
        <v>0</v>
      </c>
      <c r="AI484" s="34"/>
      <c r="AJ484" s="34"/>
      <c r="AK484" s="34"/>
      <c r="AL484" s="34"/>
      <c r="AM484" s="34"/>
      <c r="AN484" s="34"/>
      <c r="AO484" s="34"/>
      <c r="AP484" s="34"/>
      <c r="AQ484" s="34"/>
      <c r="AR484" s="34"/>
      <c r="AS484" s="34"/>
      <c r="AT484" s="34"/>
      <c r="AU484" s="56" t="str">
        <f>IFERROR(VLOOKUP('Tài sản cố định'!AT484,'Danh mục'!$U$2:$V$500,2,0),"")</f>
        <v/>
      </c>
      <c r="AV484" s="34"/>
      <c r="AW484" s="34"/>
      <c r="AX484" s="50"/>
      <c r="AY484" s="50"/>
    </row>
    <row r="485" spans="1:51" s="36" customFormat="1" ht="15.75">
      <c r="A485" s="34"/>
      <c r="B485" s="57" t="str">
        <f>IF(ISBLANK(A485),"",VLOOKUP(A485,'Danh mục'!$A$2:$D$1046,2,0))</f>
        <v/>
      </c>
      <c r="C485" s="34"/>
      <c r="D485" s="34"/>
      <c r="E485" s="50"/>
      <c r="F485" s="34"/>
      <c r="G485" s="34"/>
      <c r="H485" s="34"/>
      <c r="I485" s="34"/>
      <c r="J485" s="34"/>
      <c r="K485" s="34"/>
      <c r="L485" s="34"/>
      <c r="M485" s="34"/>
      <c r="N485" s="58"/>
      <c r="O485" s="58"/>
      <c r="P485" s="58"/>
      <c r="Q485" s="58"/>
      <c r="R485" s="50"/>
      <c r="S485" s="50"/>
      <c r="T485" s="60" t="str">
        <f>IF(ISBLANK(A485),".00",VLOOKUP(A485,'Danh mục'!$A$2:$D$1046,3,0))</f>
        <v>.00</v>
      </c>
      <c r="U485" s="60" t="str">
        <f>IF(ISBLANK(A485),".00",VLOOKUP(A485,'Danh mục'!$A$2:$D$1046,4,0))</f>
        <v>.00</v>
      </c>
      <c r="V485" s="35">
        <f t="shared" si="42"/>
        <v>0</v>
      </c>
      <c r="W485" s="38">
        <f t="shared" si="46"/>
        <v>0</v>
      </c>
      <c r="X485" s="39"/>
      <c r="Y485" s="58"/>
      <c r="Z485" s="35">
        <f t="shared" si="43"/>
        <v>0</v>
      </c>
      <c r="AA485" s="34"/>
      <c r="AB485" s="40"/>
      <c r="AC485" s="35">
        <f t="shared" si="44"/>
        <v>0</v>
      </c>
      <c r="AD485" s="35">
        <f t="shared" si="47"/>
        <v>0</v>
      </c>
      <c r="AE485" s="54"/>
      <c r="AF485" s="40"/>
      <c r="AG485" s="37"/>
      <c r="AH485" s="35">
        <f t="shared" si="45"/>
        <v>0</v>
      </c>
      <c r="AI485" s="34"/>
      <c r="AJ485" s="34"/>
      <c r="AK485" s="34"/>
      <c r="AL485" s="34"/>
      <c r="AM485" s="34"/>
      <c r="AN485" s="34"/>
      <c r="AO485" s="34"/>
      <c r="AP485" s="34"/>
      <c r="AQ485" s="34"/>
      <c r="AR485" s="34"/>
      <c r="AS485" s="34"/>
      <c r="AT485" s="34"/>
      <c r="AU485" s="56" t="str">
        <f>IFERROR(VLOOKUP('Tài sản cố định'!AT485,'Danh mục'!$U$2:$V$500,2,0),"")</f>
        <v/>
      </c>
      <c r="AV485" s="34"/>
      <c r="AW485" s="34"/>
      <c r="AX485" s="50"/>
      <c r="AY485" s="50"/>
    </row>
    <row r="486" spans="1:51" s="36" customFormat="1" ht="15.75">
      <c r="A486" s="34"/>
      <c r="B486" s="57" t="str">
        <f>IF(ISBLANK(A486),"",VLOOKUP(A486,'Danh mục'!$A$2:$D$1046,2,0))</f>
        <v/>
      </c>
      <c r="C486" s="34"/>
      <c r="D486" s="34"/>
      <c r="E486" s="50"/>
      <c r="F486" s="34"/>
      <c r="G486" s="34"/>
      <c r="H486" s="34"/>
      <c r="I486" s="34"/>
      <c r="J486" s="34"/>
      <c r="K486" s="34"/>
      <c r="L486" s="34"/>
      <c r="M486" s="34"/>
      <c r="N486" s="58"/>
      <c r="O486" s="58"/>
      <c r="P486" s="58"/>
      <c r="Q486" s="58"/>
      <c r="R486" s="50"/>
      <c r="S486" s="50"/>
      <c r="T486" s="60" t="str">
        <f>IF(ISBLANK(A486),".00",VLOOKUP(A486,'Danh mục'!$A$2:$D$1046,3,0))</f>
        <v>.00</v>
      </c>
      <c r="U486" s="60" t="str">
        <f>IF(ISBLANK(A486),".00",VLOOKUP(A486,'Danh mục'!$A$2:$D$1046,4,0))</f>
        <v>.00</v>
      </c>
      <c r="V486" s="35">
        <f t="shared" si="42"/>
        <v>0</v>
      </c>
      <c r="W486" s="38">
        <f t="shared" si="46"/>
        <v>0</v>
      </c>
      <c r="X486" s="39"/>
      <c r="Y486" s="58"/>
      <c r="Z486" s="35">
        <f t="shared" si="43"/>
        <v>0</v>
      </c>
      <c r="AA486" s="34"/>
      <c r="AB486" s="40"/>
      <c r="AC486" s="35">
        <f t="shared" si="44"/>
        <v>0</v>
      </c>
      <c r="AD486" s="35">
        <f t="shared" si="47"/>
        <v>0</v>
      </c>
      <c r="AE486" s="54"/>
      <c r="AF486" s="40"/>
      <c r="AG486" s="37"/>
      <c r="AH486" s="35">
        <f t="shared" si="45"/>
        <v>0</v>
      </c>
      <c r="AI486" s="34"/>
      <c r="AJ486" s="34"/>
      <c r="AK486" s="34"/>
      <c r="AL486" s="34"/>
      <c r="AM486" s="34"/>
      <c r="AN486" s="34"/>
      <c r="AO486" s="34"/>
      <c r="AP486" s="34"/>
      <c r="AQ486" s="34"/>
      <c r="AR486" s="34"/>
      <c r="AS486" s="34"/>
      <c r="AT486" s="34"/>
      <c r="AU486" s="56" t="str">
        <f>IFERROR(VLOOKUP('Tài sản cố định'!AT486,'Danh mục'!$U$2:$V$500,2,0),"")</f>
        <v/>
      </c>
      <c r="AV486" s="34"/>
      <c r="AW486" s="34"/>
      <c r="AX486" s="50"/>
      <c r="AY486" s="50"/>
    </row>
    <row r="487" spans="1:51" s="36" customFormat="1" ht="15.75">
      <c r="A487" s="34"/>
      <c r="B487" s="57" t="str">
        <f>IF(ISBLANK(A487),"",VLOOKUP(A487,'Danh mục'!$A$2:$D$1046,2,0))</f>
        <v/>
      </c>
      <c r="C487" s="34"/>
      <c r="D487" s="34"/>
      <c r="E487" s="50"/>
      <c r="F487" s="34"/>
      <c r="G487" s="34"/>
      <c r="H487" s="34"/>
      <c r="I487" s="34"/>
      <c r="J487" s="34"/>
      <c r="K487" s="34"/>
      <c r="L487" s="34"/>
      <c r="M487" s="34"/>
      <c r="N487" s="58"/>
      <c r="O487" s="58"/>
      <c r="P487" s="58"/>
      <c r="Q487" s="58"/>
      <c r="R487" s="50"/>
      <c r="S487" s="50"/>
      <c r="T487" s="60" t="str">
        <f>IF(ISBLANK(A487),".00",VLOOKUP(A487,'Danh mục'!$A$2:$D$1046,3,0))</f>
        <v>.00</v>
      </c>
      <c r="U487" s="60" t="str">
        <f>IF(ISBLANK(A487),".00",VLOOKUP(A487,'Danh mục'!$A$2:$D$1046,4,0))</f>
        <v>.00</v>
      </c>
      <c r="V487" s="35">
        <f t="shared" si="42"/>
        <v>0</v>
      </c>
      <c r="W487" s="38">
        <f t="shared" si="46"/>
        <v>0</v>
      </c>
      <c r="X487" s="39"/>
      <c r="Y487" s="58"/>
      <c r="Z487" s="35">
        <f t="shared" si="43"/>
        <v>0</v>
      </c>
      <c r="AA487" s="34"/>
      <c r="AB487" s="40"/>
      <c r="AC487" s="35">
        <f t="shared" si="44"/>
        <v>0</v>
      </c>
      <c r="AD487" s="35">
        <f t="shared" si="47"/>
        <v>0</v>
      </c>
      <c r="AE487" s="54"/>
      <c r="AF487" s="40"/>
      <c r="AG487" s="37"/>
      <c r="AH487" s="35">
        <f t="shared" si="45"/>
        <v>0</v>
      </c>
      <c r="AI487" s="34"/>
      <c r="AJ487" s="34"/>
      <c r="AK487" s="34"/>
      <c r="AL487" s="34"/>
      <c r="AM487" s="34"/>
      <c r="AN487" s="34"/>
      <c r="AO487" s="34"/>
      <c r="AP487" s="34"/>
      <c r="AQ487" s="34"/>
      <c r="AR487" s="34"/>
      <c r="AS487" s="34"/>
      <c r="AT487" s="34"/>
      <c r="AU487" s="56" t="str">
        <f>IFERROR(VLOOKUP('Tài sản cố định'!AT487,'Danh mục'!$U$2:$V$500,2,0),"")</f>
        <v/>
      </c>
      <c r="AV487" s="34"/>
      <c r="AW487" s="34"/>
      <c r="AX487" s="50"/>
      <c r="AY487" s="50"/>
    </row>
    <row r="488" spans="1:51" s="36" customFormat="1" ht="15.75">
      <c r="A488" s="34"/>
      <c r="B488" s="57" t="str">
        <f>IF(ISBLANK(A488),"",VLOOKUP(A488,'Danh mục'!$A$2:$D$1046,2,0))</f>
        <v/>
      </c>
      <c r="C488" s="34"/>
      <c r="D488" s="34"/>
      <c r="E488" s="50"/>
      <c r="F488" s="34"/>
      <c r="G488" s="34"/>
      <c r="H488" s="34"/>
      <c r="I488" s="34"/>
      <c r="J488" s="34"/>
      <c r="K488" s="34"/>
      <c r="L488" s="34"/>
      <c r="M488" s="34"/>
      <c r="N488" s="58"/>
      <c r="O488" s="58"/>
      <c r="P488" s="58"/>
      <c r="Q488" s="58"/>
      <c r="R488" s="50"/>
      <c r="S488" s="50"/>
      <c r="T488" s="60" t="str">
        <f>IF(ISBLANK(A488),".00",VLOOKUP(A488,'Danh mục'!$A$2:$D$1046,3,0))</f>
        <v>.00</v>
      </c>
      <c r="U488" s="60" t="str">
        <f>IF(ISBLANK(A488),".00",VLOOKUP(A488,'Danh mục'!$A$2:$D$1046,4,0))</f>
        <v>.00</v>
      </c>
      <c r="V488" s="35">
        <f t="shared" si="42"/>
        <v>0</v>
      </c>
      <c r="W488" s="38">
        <f t="shared" si="46"/>
        <v>0</v>
      </c>
      <c r="X488" s="39"/>
      <c r="Y488" s="58"/>
      <c r="Z488" s="35">
        <f t="shared" si="43"/>
        <v>0</v>
      </c>
      <c r="AA488" s="34"/>
      <c r="AB488" s="40"/>
      <c r="AC488" s="35">
        <f t="shared" si="44"/>
        <v>0</v>
      </c>
      <c r="AD488" s="35">
        <f t="shared" si="47"/>
        <v>0</v>
      </c>
      <c r="AE488" s="54"/>
      <c r="AF488" s="40"/>
      <c r="AG488" s="37"/>
      <c r="AH488" s="35">
        <f t="shared" si="45"/>
        <v>0</v>
      </c>
      <c r="AI488" s="34"/>
      <c r="AJ488" s="34"/>
      <c r="AK488" s="34"/>
      <c r="AL488" s="34"/>
      <c r="AM488" s="34"/>
      <c r="AN488" s="34"/>
      <c r="AO488" s="34"/>
      <c r="AP488" s="34"/>
      <c r="AQ488" s="34"/>
      <c r="AR488" s="34"/>
      <c r="AS488" s="34"/>
      <c r="AT488" s="34"/>
      <c r="AU488" s="56" t="str">
        <f>IFERROR(VLOOKUP('Tài sản cố định'!AT488,'Danh mục'!$U$2:$V$500,2,0),"")</f>
        <v/>
      </c>
      <c r="AV488" s="34"/>
      <c r="AW488" s="34"/>
      <c r="AX488" s="50"/>
      <c r="AY488" s="50"/>
    </row>
    <row r="489" spans="1:51" s="36" customFormat="1" ht="15.75">
      <c r="A489" s="34"/>
      <c r="B489" s="57" t="str">
        <f>IF(ISBLANK(A489),"",VLOOKUP(A489,'Danh mục'!$A$2:$D$1046,2,0))</f>
        <v/>
      </c>
      <c r="C489" s="34"/>
      <c r="D489" s="34"/>
      <c r="E489" s="50"/>
      <c r="F489" s="34"/>
      <c r="G489" s="34"/>
      <c r="H489" s="34"/>
      <c r="I489" s="34"/>
      <c r="J489" s="34"/>
      <c r="K489" s="34"/>
      <c r="L489" s="34"/>
      <c r="M489" s="34"/>
      <c r="N489" s="58"/>
      <c r="O489" s="58"/>
      <c r="P489" s="58"/>
      <c r="Q489" s="58"/>
      <c r="R489" s="50"/>
      <c r="S489" s="50"/>
      <c r="T489" s="60" t="str">
        <f>IF(ISBLANK(A489),".00",VLOOKUP(A489,'Danh mục'!$A$2:$D$1046,3,0))</f>
        <v>.00</v>
      </c>
      <c r="U489" s="60" t="str">
        <f>IF(ISBLANK(A489),".00",VLOOKUP(A489,'Danh mục'!$A$2:$D$1046,4,0))</f>
        <v>.00</v>
      </c>
      <c r="V489" s="35">
        <f t="shared" si="42"/>
        <v>0</v>
      </c>
      <c r="W489" s="38">
        <f t="shared" si="46"/>
        <v>0</v>
      </c>
      <c r="X489" s="39"/>
      <c r="Y489" s="58"/>
      <c r="Z489" s="35">
        <f t="shared" si="43"/>
        <v>0</v>
      </c>
      <c r="AA489" s="34"/>
      <c r="AB489" s="40"/>
      <c r="AC489" s="35">
        <f t="shared" si="44"/>
        <v>0</v>
      </c>
      <c r="AD489" s="35">
        <f t="shared" si="47"/>
        <v>0</v>
      </c>
      <c r="AE489" s="54"/>
      <c r="AF489" s="40"/>
      <c r="AG489" s="37"/>
      <c r="AH489" s="35">
        <f t="shared" si="45"/>
        <v>0</v>
      </c>
      <c r="AI489" s="34"/>
      <c r="AJ489" s="34"/>
      <c r="AK489" s="34"/>
      <c r="AL489" s="34"/>
      <c r="AM489" s="34"/>
      <c r="AN489" s="34"/>
      <c r="AO489" s="34"/>
      <c r="AP489" s="34"/>
      <c r="AQ489" s="34"/>
      <c r="AR489" s="34"/>
      <c r="AS489" s="34"/>
      <c r="AT489" s="34"/>
      <c r="AU489" s="56" t="str">
        <f>IFERROR(VLOOKUP('Tài sản cố định'!AT489,'Danh mục'!$U$2:$V$500,2,0),"")</f>
        <v/>
      </c>
      <c r="AV489" s="34"/>
      <c r="AW489" s="34"/>
      <c r="AX489" s="50"/>
      <c r="AY489" s="50"/>
    </row>
    <row r="490" spans="1:51" s="36" customFormat="1" ht="15.75">
      <c r="A490" s="34"/>
      <c r="B490" s="57" t="str">
        <f>IF(ISBLANK(A490),"",VLOOKUP(A490,'Danh mục'!$A$2:$D$1046,2,0))</f>
        <v/>
      </c>
      <c r="C490" s="34"/>
      <c r="D490" s="34"/>
      <c r="E490" s="50"/>
      <c r="F490" s="34"/>
      <c r="G490" s="34"/>
      <c r="H490" s="34"/>
      <c r="I490" s="34"/>
      <c r="J490" s="34"/>
      <c r="K490" s="34"/>
      <c r="L490" s="34"/>
      <c r="M490" s="34"/>
      <c r="N490" s="58"/>
      <c r="O490" s="58"/>
      <c r="P490" s="58"/>
      <c r="Q490" s="58"/>
      <c r="R490" s="50"/>
      <c r="S490" s="50"/>
      <c r="T490" s="60" t="str">
        <f>IF(ISBLANK(A490),".00",VLOOKUP(A490,'Danh mục'!$A$2:$D$1046,3,0))</f>
        <v>.00</v>
      </c>
      <c r="U490" s="60" t="str">
        <f>IF(ISBLANK(A490),".00",VLOOKUP(A490,'Danh mục'!$A$2:$D$1046,4,0))</f>
        <v>.00</v>
      </c>
      <c r="V490" s="35">
        <f t="shared" si="42"/>
        <v>0</v>
      </c>
      <c r="W490" s="38">
        <f t="shared" si="46"/>
        <v>0</v>
      </c>
      <c r="X490" s="39"/>
      <c r="Y490" s="58"/>
      <c r="Z490" s="35">
        <f t="shared" si="43"/>
        <v>0</v>
      </c>
      <c r="AA490" s="34"/>
      <c r="AB490" s="40"/>
      <c r="AC490" s="35">
        <f t="shared" si="44"/>
        <v>0</v>
      </c>
      <c r="AD490" s="35">
        <f t="shared" si="47"/>
        <v>0</v>
      </c>
      <c r="AE490" s="54"/>
      <c r="AF490" s="40"/>
      <c r="AG490" s="37"/>
      <c r="AH490" s="35">
        <f t="shared" si="45"/>
        <v>0</v>
      </c>
      <c r="AI490" s="34"/>
      <c r="AJ490" s="34"/>
      <c r="AK490" s="34"/>
      <c r="AL490" s="34"/>
      <c r="AM490" s="34"/>
      <c r="AN490" s="34"/>
      <c r="AO490" s="34"/>
      <c r="AP490" s="34"/>
      <c r="AQ490" s="34"/>
      <c r="AR490" s="34"/>
      <c r="AS490" s="34"/>
      <c r="AT490" s="34"/>
      <c r="AU490" s="56" t="str">
        <f>IFERROR(VLOOKUP('Tài sản cố định'!AT490,'Danh mục'!$U$2:$V$500,2,0),"")</f>
        <v/>
      </c>
      <c r="AV490" s="34"/>
      <c r="AW490" s="34"/>
      <c r="AX490" s="50"/>
      <c r="AY490" s="50"/>
    </row>
    <row r="491" spans="1:51" s="36" customFormat="1" ht="15.75">
      <c r="A491" s="34"/>
      <c r="B491" s="57" t="str">
        <f>IF(ISBLANK(A491),"",VLOOKUP(A491,'Danh mục'!$A$2:$D$1046,2,0))</f>
        <v/>
      </c>
      <c r="C491" s="34"/>
      <c r="D491" s="34"/>
      <c r="E491" s="50"/>
      <c r="F491" s="34"/>
      <c r="G491" s="34"/>
      <c r="H491" s="34"/>
      <c r="I491" s="34"/>
      <c r="J491" s="34"/>
      <c r="K491" s="34"/>
      <c r="L491" s="34"/>
      <c r="M491" s="34"/>
      <c r="N491" s="58"/>
      <c r="O491" s="58"/>
      <c r="P491" s="58"/>
      <c r="Q491" s="58"/>
      <c r="R491" s="50"/>
      <c r="S491" s="50"/>
      <c r="T491" s="60" t="str">
        <f>IF(ISBLANK(A491),".00",VLOOKUP(A491,'Danh mục'!$A$2:$D$1046,3,0))</f>
        <v>.00</v>
      </c>
      <c r="U491" s="60" t="str">
        <f>IF(ISBLANK(A491),".00",VLOOKUP(A491,'Danh mục'!$A$2:$D$1046,4,0))</f>
        <v>.00</v>
      </c>
      <c r="V491" s="35">
        <f t="shared" si="42"/>
        <v>0</v>
      </c>
      <c r="W491" s="38">
        <f t="shared" si="46"/>
        <v>0</v>
      </c>
      <c r="X491" s="39"/>
      <c r="Y491" s="58"/>
      <c r="Z491" s="35">
        <f t="shared" si="43"/>
        <v>0</v>
      </c>
      <c r="AA491" s="34"/>
      <c r="AB491" s="40"/>
      <c r="AC491" s="35">
        <f t="shared" si="44"/>
        <v>0</v>
      </c>
      <c r="AD491" s="35">
        <f t="shared" si="47"/>
        <v>0</v>
      </c>
      <c r="AE491" s="54"/>
      <c r="AF491" s="40"/>
      <c r="AG491" s="37"/>
      <c r="AH491" s="35">
        <f t="shared" si="45"/>
        <v>0</v>
      </c>
      <c r="AI491" s="34"/>
      <c r="AJ491" s="34"/>
      <c r="AK491" s="34"/>
      <c r="AL491" s="34"/>
      <c r="AM491" s="34"/>
      <c r="AN491" s="34"/>
      <c r="AO491" s="34"/>
      <c r="AP491" s="34"/>
      <c r="AQ491" s="34"/>
      <c r="AR491" s="34"/>
      <c r="AS491" s="34"/>
      <c r="AT491" s="34"/>
      <c r="AU491" s="56" t="str">
        <f>IFERROR(VLOOKUP('Tài sản cố định'!AT491,'Danh mục'!$U$2:$V$500,2,0),"")</f>
        <v/>
      </c>
      <c r="AV491" s="34"/>
      <c r="AW491" s="34"/>
      <c r="AX491" s="50"/>
      <c r="AY491" s="50"/>
    </row>
    <row r="492" spans="1:51" s="36" customFormat="1" ht="15.75">
      <c r="A492" s="34"/>
      <c r="B492" s="57" t="str">
        <f>IF(ISBLANK(A492),"",VLOOKUP(A492,'Danh mục'!$A$2:$D$1046,2,0))</f>
        <v/>
      </c>
      <c r="C492" s="34"/>
      <c r="D492" s="34"/>
      <c r="E492" s="50"/>
      <c r="F492" s="34"/>
      <c r="G492" s="34"/>
      <c r="H492" s="34"/>
      <c r="I492" s="34"/>
      <c r="J492" s="34"/>
      <c r="K492" s="34"/>
      <c r="L492" s="34"/>
      <c r="M492" s="34"/>
      <c r="N492" s="58"/>
      <c r="O492" s="58"/>
      <c r="P492" s="58"/>
      <c r="Q492" s="58"/>
      <c r="R492" s="50"/>
      <c r="S492" s="50"/>
      <c r="T492" s="60" t="str">
        <f>IF(ISBLANK(A492),".00",VLOOKUP(A492,'Danh mục'!$A$2:$D$1046,3,0))</f>
        <v>.00</v>
      </c>
      <c r="U492" s="60" t="str">
        <f>IF(ISBLANK(A492),".00",VLOOKUP(A492,'Danh mục'!$A$2:$D$1046,4,0))</f>
        <v>.00</v>
      </c>
      <c r="V492" s="35">
        <f t="shared" si="42"/>
        <v>0</v>
      </c>
      <c r="W492" s="38">
        <f t="shared" si="46"/>
        <v>0</v>
      </c>
      <c r="X492" s="39"/>
      <c r="Y492" s="58"/>
      <c r="Z492" s="35">
        <f t="shared" si="43"/>
        <v>0</v>
      </c>
      <c r="AA492" s="34"/>
      <c r="AB492" s="40"/>
      <c r="AC492" s="35">
        <f t="shared" si="44"/>
        <v>0</v>
      </c>
      <c r="AD492" s="35">
        <f t="shared" si="47"/>
        <v>0</v>
      </c>
      <c r="AE492" s="54"/>
      <c r="AF492" s="40"/>
      <c r="AG492" s="37"/>
      <c r="AH492" s="35">
        <f t="shared" si="45"/>
        <v>0</v>
      </c>
      <c r="AI492" s="34"/>
      <c r="AJ492" s="34"/>
      <c r="AK492" s="34"/>
      <c r="AL492" s="34"/>
      <c r="AM492" s="34"/>
      <c r="AN492" s="34"/>
      <c r="AO492" s="34"/>
      <c r="AP492" s="34"/>
      <c r="AQ492" s="34"/>
      <c r="AR492" s="34"/>
      <c r="AS492" s="34"/>
      <c r="AT492" s="34"/>
      <c r="AU492" s="56" t="str">
        <f>IFERROR(VLOOKUP('Tài sản cố định'!AT492,'Danh mục'!$U$2:$V$500,2,0),"")</f>
        <v/>
      </c>
      <c r="AV492" s="34"/>
      <c r="AW492" s="34"/>
      <c r="AX492" s="50"/>
      <c r="AY492" s="50"/>
    </row>
    <row r="493" spans="1:51" s="36" customFormat="1" ht="15.75">
      <c r="A493" s="34"/>
      <c r="B493" s="57" t="str">
        <f>IF(ISBLANK(A493),"",VLOOKUP(A493,'Danh mục'!$A$2:$D$1046,2,0))</f>
        <v/>
      </c>
      <c r="C493" s="34"/>
      <c r="D493" s="34"/>
      <c r="E493" s="50"/>
      <c r="F493" s="34"/>
      <c r="G493" s="34"/>
      <c r="H493" s="34"/>
      <c r="I493" s="34"/>
      <c r="J493" s="34"/>
      <c r="K493" s="34"/>
      <c r="L493" s="34"/>
      <c r="M493" s="34"/>
      <c r="N493" s="58"/>
      <c r="O493" s="58"/>
      <c r="P493" s="58"/>
      <c r="Q493" s="58"/>
      <c r="R493" s="50"/>
      <c r="S493" s="50"/>
      <c r="T493" s="60" t="str">
        <f>IF(ISBLANK(A493),".00",VLOOKUP(A493,'Danh mục'!$A$2:$D$1046,3,0))</f>
        <v>.00</v>
      </c>
      <c r="U493" s="60" t="str">
        <f>IF(ISBLANK(A493),".00",VLOOKUP(A493,'Danh mục'!$A$2:$D$1046,4,0))</f>
        <v>.00</v>
      </c>
      <c r="V493" s="35">
        <f t="shared" si="42"/>
        <v>0</v>
      </c>
      <c r="W493" s="38">
        <f t="shared" si="46"/>
        <v>0</v>
      </c>
      <c r="X493" s="39"/>
      <c r="Y493" s="58"/>
      <c r="Z493" s="35">
        <f t="shared" si="43"/>
        <v>0</v>
      </c>
      <c r="AA493" s="34"/>
      <c r="AB493" s="40"/>
      <c r="AC493" s="35">
        <f t="shared" si="44"/>
        <v>0</v>
      </c>
      <c r="AD493" s="35">
        <f t="shared" si="47"/>
        <v>0</v>
      </c>
      <c r="AE493" s="54"/>
      <c r="AF493" s="40"/>
      <c r="AG493" s="37"/>
      <c r="AH493" s="35">
        <f t="shared" si="45"/>
        <v>0</v>
      </c>
      <c r="AI493" s="34"/>
      <c r="AJ493" s="34"/>
      <c r="AK493" s="34"/>
      <c r="AL493" s="34"/>
      <c r="AM493" s="34"/>
      <c r="AN493" s="34"/>
      <c r="AO493" s="34"/>
      <c r="AP493" s="34"/>
      <c r="AQ493" s="34"/>
      <c r="AR493" s="34"/>
      <c r="AS493" s="34"/>
      <c r="AT493" s="34"/>
      <c r="AU493" s="56" t="str">
        <f>IFERROR(VLOOKUP('Tài sản cố định'!AT493,'Danh mục'!$U$2:$V$500,2,0),"")</f>
        <v/>
      </c>
      <c r="AV493" s="34"/>
      <c r="AW493" s="34"/>
      <c r="AX493" s="50"/>
      <c r="AY493" s="50"/>
    </row>
    <row r="494" spans="1:51" s="36" customFormat="1" ht="15.75">
      <c r="A494" s="34"/>
      <c r="B494" s="57" t="str">
        <f>IF(ISBLANK(A494),"",VLOOKUP(A494,'Danh mục'!$A$2:$D$1046,2,0))</f>
        <v/>
      </c>
      <c r="C494" s="34"/>
      <c r="D494" s="34"/>
      <c r="E494" s="50"/>
      <c r="F494" s="34"/>
      <c r="G494" s="34"/>
      <c r="H494" s="34"/>
      <c r="I494" s="34"/>
      <c r="J494" s="34"/>
      <c r="K494" s="34"/>
      <c r="L494" s="34"/>
      <c r="M494" s="34"/>
      <c r="N494" s="58"/>
      <c r="O494" s="58"/>
      <c r="P494" s="58"/>
      <c r="Q494" s="58"/>
      <c r="R494" s="50"/>
      <c r="S494" s="50"/>
      <c r="T494" s="60" t="str">
        <f>IF(ISBLANK(A494),".00",VLOOKUP(A494,'Danh mục'!$A$2:$D$1046,3,0))</f>
        <v>.00</v>
      </c>
      <c r="U494" s="60" t="str">
        <f>IF(ISBLANK(A494),".00",VLOOKUP(A494,'Danh mục'!$A$2:$D$1046,4,0))</f>
        <v>.00</v>
      </c>
      <c r="V494" s="35">
        <f t="shared" si="42"/>
        <v>0</v>
      </c>
      <c r="W494" s="38">
        <f t="shared" si="46"/>
        <v>0</v>
      </c>
      <c r="X494" s="39"/>
      <c r="Y494" s="58"/>
      <c r="Z494" s="35">
        <f t="shared" si="43"/>
        <v>0</v>
      </c>
      <c r="AA494" s="34"/>
      <c r="AB494" s="40"/>
      <c r="AC494" s="35">
        <f t="shared" si="44"/>
        <v>0</v>
      </c>
      <c r="AD494" s="35">
        <f t="shared" si="47"/>
        <v>0</v>
      </c>
      <c r="AE494" s="54"/>
      <c r="AF494" s="40"/>
      <c r="AG494" s="37"/>
      <c r="AH494" s="35">
        <f t="shared" si="45"/>
        <v>0</v>
      </c>
      <c r="AI494" s="34"/>
      <c r="AJ494" s="34"/>
      <c r="AK494" s="34"/>
      <c r="AL494" s="34"/>
      <c r="AM494" s="34"/>
      <c r="AN494" s="34"/>
      <c r="AO494" s="34"/>
      <c r="AP494" s="34"/>
      <c r="AQ494" s="34"/>
      <c r="AR494" s="34"/>
      <c r="AS494" s="34"/>
      <c r="AT494" s="34"/>
      <c r="AU494" s="56" t="str">
        <f>IFERROR(VLOOKUP('Tài sản cố định'!AT494,'Danh mục'!$U$2:$V$500,2,0),"")</f>
        <v/>
      </c>
      <c r="AV494" s="34"/>
      <c r="AW494" s="34"/>
      <c r="AX494" s="50"/>
      <c r="AY494" s="50"/>
    </row>
    <row r="495" spans="1:51" s="36" customFormat="1" ht="15.75">
      <c r="A495" s="34"/>
      <c r="B495" s="57" t="str">
        <f>IF(ISBLANK(A495),"",VLOOKUP(A495,'Danh mục'!$A$2:$D$1046,2,0))</f>
        <v/>
      </c>
      <c r="C495" s="34"/>
      <c r="D495" s="34"/>
      <c r="E495" s="50"/>
      <c r="F495" s="34"/>
      <c r="G495" s="34"/>
      <c r="H495" s="34"/>
      <c r="I495" s="34"/>
      <c r="J495" s="34"/>
      <c r="K495" s="34"/>
      <c r="L495" s="34"/>
      <c r="M495" s="34"/>
      <c r="N495" s="58"/>
      <c r="O495" s="58"/>
      <c r="P495" s="58"/>
      <c r="Q495" s="58"/>
      <c r="R495" s="50"/>
      <c r="S495" s="50"/>
      <c r="T495" s="60" t="str">
        <f>IF(ISBLANK(A495),".00",VLOOKUP(A495,'Danh mục'!$A$2:$D$1046,3,0))</f>
        <v>.00</v>
      </c>
      <c r="U495" s="60" t="str">
        <f>IF(ISBLANK(A495),".00",VLOOKUP(A495,'Danh mục'!$A$2:$D$1046,4,0))</f>
        <v>.00</v>
      </c>
      <c r="V495" s="35">
        <f t="shared" si="42"/>
        <v>0</v>
      </c>
      <c r="W495" s="38">
        <f t="shared" si="46"/>
        <v>0</v>
      </c>
      <c r="X495" s="39"/>
      <c r="Y495" s="58"/>
      <c r="Z495" s="35">
        <f t="shared" si="43"/>
        <v>0</v>
      </c>
      <c r="AA495" s="34"/>
      <c r="AB495" s="40"/>
      <c r="AC495" s="35">
        <f t="shared" si="44"/>
        <v>0</v>
      </c>
      <c r="AD495" s="35">
        <f t="shared" si="47"/>
        <v>0</v>
      </c>
      <c r="AE495" s="54"/>
      <c r="AF495" s="40"/>
      <c r="AG495" s="37"/>
      <c r="AH495" s="35">
        <f t="shared" si="45"/>
        <v>0</v>
      </c>
      <c r="AI495" s="34"/>
      <c r="AJ495" s="34"/>
      <c r="AK495" s="34"/>
      <c r="AL495" s="34"/>
      <c r="AM495" s="34"/>
      <c r="AN495" s="34"/>
      <c r="AO495" s="34"/>
      <c r="AP495" s="34"/>
      <c r="AQ495" s="34"/>
      <c r="AR495" s="34"/>
      <c r="AS495" s="34"/>
      <c r="AT495" s="34"/>
      <c r="AU495" s="56" t="str">
        <f>IFERROR(VLOOKUP('Tài sản cố định'!AT495,'Danh mục'!$U$2:$V$500,2,0),"")</f>
        <v/>
      </c>
      <c r="AV495" s="34"/>
      <c r="AW495" s="34"/>
      <c r="AX495" s="50"/>
      <c r="AY495" s="50"/>
    </row>
    <row r="496" spans="1:51" s="36" customFormat="1" ht="15.75">
      <c r="A496" s="34"/>
      <c r="B496" s="57" t="str">
        <f>IF(ISBLANK(A496),"",VLOOKUP(A496,'Danh mục'!$A$2:$D$1046,2,0))</f>
        <v/>
      </c>
      <c r="C496" s="34"/>
      <c r="D496" s="34"/>
      <c r="E496" s="50"/>
      <c r="F496" s="34"/>
      <c r="G496" s="34"/>
      <c r="H496" s="34"/>
      <c r="I496" s="34"/>
      <c r="J496" s="34"/>
      <c r="K496" s="34"/>
      <c r="L496" s="34"/>
      <c r="M496" s="34"/>
      <c r="N496" s="58"/>
      <c r="O496" s="58"/>
      <c r="P496" s="58"/>
      <c r="Q496" s="58"/>
      <c r="R496" s="50"/>
      <c r="S496" s="50"/>
      <c r="T496" s="60" t="str">
        <f>IF(ISBLANK(A496),".00",VLOOKUP(A496,'Danh mục'!$A$2:$D$1046,3,0))</f>
        <v>.00</v>
      </c>
      <c r="U496" s="60" t="str">
        <f>IF(ISBLANK(A496),".00",VLOOKUP(A496,'Danh mục'!$A$2:$D$1046,4,0))</f>
        <v>.00</v>
      </c>
      <c r="V496" s="35">
        <f t="shared" si="42"/>
        <v>0</v>
      </c>
      <c r="W496" s="38">
        <f t="shared" si="46"/>
        <v>0</v>
      </c>
      <c r="X496" s="39"/>
      <c r="Y496" s="58"/>
      <c r="Z496" s="35">
        <f t="shared" si="43"/>
        <v>0</v>
      </c>
      <c r="AA496" s="34"/>
      <c r="AB496" s="40"/>
      <c r="AC496" s="35">
        <f t="shared" si="44"/>
        <v>0</v>
      </c>
      <c r="AD496" s="35">
        <f t="shared" si="47"/>
        <v>0</v>
      </c>
      <c r="AE496" s="54"/>
      <c r="AF496" s="40"/>
      <c r="AG496" s="37"/>
      <c r="AH496" s="35">
        <f t="shared" si="45"/>
        <v>0</v>
      </c>
      <c r="AI496" s="34"/>
      <c r="AJ496" s="34"/>
      <c r="AK496" s="34"/>
      <c r="AL496" s="34"/>
      <c r="AM496" s="34"/>
      <c r="AN496" s="34"/>
      <c r="AO496" s="34"/>
      <c r="AP496" s="34"/>
      <c r="AQ496" s="34"/>
      <c r="AR496" s="34"/>
      <c r="AS496" s="34"/>
      <c r="AT496" s="34"/>
      <c r="AU496" s="56" t="str">
        <f>IFERROR(VLOOKUP('Tài sản cố định'!AT496,'Danh mục'!$U$2:$V$500,2,0),"")</f>
        <v/>
      </c>
      <c r="AV496" s="34"/>
      <c r="AW496" s="34"/>
      <c r="AX496" s="50"/>
      <c r="AY496" s="50"/>
    </row>
    <row r="497" spans="1:51" s="36" customFormat="1" ht="15.75">
      <c r="A497" s="34"/>
      <c r="B497" s="57" t="str">
        <f>IF(ISBLANK(A497),"",VLOOKUP(A497,'Danh mục'!$A$2:$D$1046,2,0))</f>
        <v/>
      </c>
      <c r="C497" s="34"/>
      <c r="D497" s="34"/>
      <c r="E497" s="50"/>
      <c r="F497" s="34"/>
      <c r="G497" s="34"/>
      <c r="H497" s="34"/>
      <c r="I497" s="34"/>
      <c r="J497" s="34"/>
      <c r="K497" s="34"/>
      <c r="L497" s="34"/>
      <c r="M497" s="34"/>
      <c r="N497" s="58"/>
      <c r="O497" s="58"/>
      <c r="P497" s="58"/>
      <c r="Q497" s="58"/>
      <c r="R497" s="50"/>
      <c r="S497" s="50"/>
      <c r="T497" s="60" t="str">
        <f>IF(ISBLANK(A497),".00",VLOOKUP(A497,'Danh mục'!$A$2:$D$1046,3,0))</f>
        <v>.00</v>
      </c>
      <c r="U497" s="60" t="str">
        <f>IF(ISBLANK(A497),".00",VLOOKUP(A497,'Danh mục'!$A$2:$D$1046,4,0))</f>
        <v>.00</v>
      </c>
      <c r="V497" s="35">
        <f t="shared" si="42"/>
        <v>0</v>
      </c>
      <c r="W497" s="38">
        <f t="shared" si="46"/>
        <v>0</v>
      </c>
      <c r="X497" s="39"/>
      <c r="Y497" s="58"/>
      <c r="Z497" s="35">
        <f t="shared" si="43"/>
        <v>0</v>
      </c>
      <c r="AA497" s="34"/>
      <c r="AB497" s="40"/>
      <c r="AC497" s="35">
        <f t="shared" si="44"/>
        <v>0</v>
      </c>
      <c r="AD497" s="35">
        <f t="shared" si="47"/>
        <v>0</v>
      </c>
      <c r="AE497" s="54"/>
      <c r="AF497" s="40"/>
      <c r="AG497" s="37"/>
      <c r="AH497" s="35">
        <f t="shared" si="45"/>
        <v>0</v>
      </c>
      <c r="AI497" s="34"/>
      <c r="AJ497" s="34"/>
      <c r="AK497" s="34"/>
      <c r="AL497" s="34"/>
      <c r="AM497" s="34"/>
      <c r="AN497" s="34"/>
      <c r="AO497" s="34"/>
      <c r="AP497" s="34"/>
      <c r="AQ497" s="34"/>
      <c r="AR497" s="34"/>
      <c r="AS497" s="34"/>
      <c r="AT497" s="34"/>
      <c r="AU497" s="56" t="str">
        <f>IFERROR(VLOOKUP('Tài sản cố định'!AT497,'Danh mục'!$U$2:$V$500,2,0),"")</f>
        <v/>
      </c>
      <c r="AV497" s="34"/>
      <c r="AW497" s="34"/>
      <c r="AX497" s="50"/>
      <c r="AY497" s="50"/>
    </row>
    <row r="498" spans="1:51" s="36" customFormat="1" ht="15.75">
      <c r="A498" s="34"/>
      <c r="B498" s="57" t="str">
        <f>IF(ISBLANK(A498),"",VLOOKUP(A498,'Danh mục'!$A$2:$D$1046,2,0))</f>
        <v/>
      </c>
      <c r="C498" s="34"/>
      <c r="D498" s="34"/>
      <c r="E498" s="50"/>
      <c r="F498" s="34"/>
      <c r="G498" s="34"/>
      <c r="H498" s="34"/>
      <c r="I498" s="34"/>
      <c r="J498" s="34"/>
      <c r="K498" s="34"/>
      <c r="L498" s="34"/>
      <c r="M498" s="34"/>
      <c r="N498" s="58"/>
      <c r="O498" s="58"/>
      <c r="P498" s="58"/>
      <c r="Q498" s="58"/>
      <c r="R498" s="50"/>
      <c r="S498" s="50"/>
      <c r="T498" s="60" t="str">
        <f>IF(ISBLANK(A498),".00",VLOOKUP(A498,'Danh mục'!$A$2:$D$1046,3,0))</f>
        <v>.00</v>
      </c>
      <c r="U498" s="60" t="str">
        <f>IF(ISBLANK(A498),".00",VLOOKUP(A498,'Danh mục'!$A$2:$D$1046,4,0))</f>
        <v>.00</v>
      </c>
      <c r="V498" s="35">
        <f t="shared" si="42"/>
        <v>0</v>
      </c>
      <c r="W498" s="38">
        <f t="shared" si="46"/>
        <v>0</v>
      </c>
      <c r="X498" s="39"/>
      <c r="Y498" s="58"/>
      <c r="Z498" s="35">
        <f t="shared" si="43"/>
        <v>0</v>
      </c>
      <c r="AA498" s="34"/>
      <c r="AB498" s="40"/>
      <c r="AC498" s="35">
        <f t="shared" si="44"/>
        <v>0</v>
      </c>
      <c r="AD498" s="35">
        <f t="shared" si="47"/>
        <v>0</v>
      </c>
      <c r="AE498" s="54"/>
      <c r="AF498" s="40"/>
      <c r="AG498" s="37"/>
      <c r="AH498" s="35">
        <f t="shared" si="45"/>
        <v>0</v>
      </c>
      <c r="AI498" s="34"/>
      <c r="AJ498" s="34"/>
      <c r="AK498" s="34"/>
      <c r="AL498" s="34"/>
      <c r="AM498" s="34"/>
      <c r="AN498" s="34"/>
      <c r="AO498" s="34"/>
      <c r="AP498" s="34"/>
      <c r="AQ498" s="34"/>
      <c r="AR498" s="34"/>
      <c r="AS498" s="34"/>
      <c r="AT498" s="34"/>
      <c r="AU498" s="56" t="str">
        <f>IFERROR(VLOOKUP('Tài sản cố định'!AT498,'Danh mục'!$U$2:$V$500,2,0),"")</f>
        <v/>
      </c>
      <c r="AV498" s="34"/>
      <c r="AW498" s="34"/>
      <c r="AX498" s="50"/>
      <c r="AY498" s="50"/>
    </row>
    <row r="499" spans="1:51" s="36" customFormat="1" ht="15.75">
      <c r="A499" s="34"/>
      <c r="B499" s="57" t="str">
        <f>IF(ISBLANK(A499),"",VLOOKUP(A499,'Danh mục'!$A$2:$D$1046,2,0))</f>
        <v/>
      </c>
      <c r="C499" s="34"/>
      <c r="D499" s="34"/>
      <c r="E499" s="50"/>
      <c r="F499" s="34"/>
      <c r="G499" s="34"/>
      <c r="H499" s="34"/>
      <c r="I499" s="34"/>
      <c r="J499" s="34"/>
      <c r="K499" s="34"/>
      <c r="L499" s="34"/>
      <c r="M499" s="34"/>
      <c r="N499" s="58"/>
      <c r="O499" s="58"/>
      <c r="P499" s="58"/>
      <c r="Q499" s="58"/>
      <c r="R499" s="50"/>
      <c r="S499" s="50"/>
      <c r="T499" s="60" t="str">
        <f>IF(ISBLANK(A499),".00",VLOOKUP(A499,'Danh mục'!$A$2:$D$1046,3,0))</f>
        <v>.00</v>
      </c>
      <c r="U499" s="60" t="str">
        <f>IF(ISBLANK(A499),".00",VLOOKUP(A499,'Danh mục'!$A$2:$D$1046,4,0))</f>
        <v>.00</v>
      </c>
      <c r="V499" s="35">
        <f t="shared" si="42"/>
        <v>0</v>
      </c>
      <c r="W499" s="38">
        <f t="shared" si="46"/>
        <v>0</v>
      </c>
      <c r="X499" s="39"/>
      <c r="Y499" s="58"/>
      <c r="Z499" s="35">
        <f t="shared" si="43"/>
        <v>0</v>
      </c>
      <c r="AA499" s="34"/>
      <c r="AB499" s="40"/>
      <c r="AC499" s="35">
        <f t="shared" si="44"/>
        <v>0</v>
      </c>
      <c r="AD499" s="35">
        <f t="shared" si="47"/>
        <v>0</v>
      </c>
      <c r="AE499" s="54"/>
      <c r="AF499" s="40"/>
      <c r="AG499" s="37"/>
      <c r="AH499" s="35">
        <f t="shared" si="45"/>
        <v>0</v>
      </c>
      <c r="AI499" s="34"/>
      <c r="AJ499" s="34"/>
      <c r="AK499" s="34"/>
      <c r="AL499" s="34"/>
      <c r="AM499" s="34"/>
      <c r="AN499" s="34"/>
      <c r="AO499" s="34"/>
      <c r="AP499" s="34"/>
      <c r="AQ499" s="34"/>
      <c r="AR499" s="34"/>
      <c r="AS499" s="34"/>
      <c r="AT499" s="34"/>
      <c r="AU499" s="56" t="str">
        <f>IFERROR(VLOOKUP('Tài sản cố định'!AT499,'Danh mục'!$U$2:$V$500,2,0),"")</f>
        <v/>
      </c>
      <c r="AV499" s="34"/>
      <c r="AW499" s="34"/>
      <c r="AX499" s="50"/>
      <c r="AY499" s="50"/>
    </row>
    <row r="500" spans="1:51" s="36" customFormat="1" ht="15.75">
      <c r="A500" s="34"/>
      <c r="B500" s="57" t="str">
        <f>IF(ISBLANK(A500),"",VLOOKUP(A500,'Danh mục'!$A$2:$D$1046,2,0))</f>
        <v/>
      </c>
      <c r="C500" s="34"/>
      <c r="D500" s="34"/>
      <c r="E500" s="50"/>
      <c r="F500" s="34"/>
      <c r="G500" s="34"/>
      <c r="H500" s="34"/>
      <c r="I500" s="34"/>
      <c r="J500" s="34"/>
      <c r="K500" s="34"/>
      <c r="L500" s="34"/>
      <c r="M500" s="34"/>
      <c r="N500" s="58"/>
      <c r="O500" s="58"/>
      <c r="P500" s="58"/>
      <c r="Q500" s="58"/>
      <c r="R500" s="50"/>
      <c r="S500" s="50"/>
      <c r="T500" s="60" t="str">
        <f>IF(ISBLANK(A500),".00",VLOOKUP(A500,'Danh mục'!$A$2:$D$1046,3,0))</f>
        <v>.00</v>
      </c>
      <c r="U500" s="60" t="str">
        <f>IF(ISBLANK(A500),".00",VLOOKUP(A500,'Danh mục'!$A$2:$D$1046,4,0))</f>
        <v>.00</v>
      </c>
      <c r="V500" s="35">
        <f t="shared" si="42"/>
        <v>0</v>
      </c>
      <c r="W500" s="38">
        <f t="shared" si="46"/>
        <v>0</v>
      </c>
      <c r="X500" s="39"/>
      <c r="Y500" s="58"/>
      <c r="Z500" s="35">
        <f t="shared" si="43"/>
        <v>0</v>
      </c>
      <c r="AA500" s="34"/>
      <c r="AB500" s="40"/>
      <c r="AC500" s="35">
        <f t="shared" si="44"/>
        <v>0</v>
      </c>
      <c r="AD500" s="35">
        <f t="shared" si="47"/>
        <v>0</v>
      </c>
      <c r="AE500" s="54"/>
      <c r="AF500" s="40"/>
      <c r="AG500" s="37"/>
      <c r="AH500" s="35">
        <f t="shared" si="45"/>
        <v>0</v>
      </c>
      <c r="AI500" s="34"/>
      <c r="AJ500" s="34"/>
      <c r="AK500" s="34"/>
      <c r="AL500" s="34"/>
      <c r="AM500" s="34"/>
      <c r="AN500" s="34"/>
      <c r="AO500" s="34"/>
      <c r="AP500" s="34"/>
      <c r="AQ500" s="34"/>
      <c r="AR500" s="34"/>
      <c r="AS500" s="34"/>
      <c r="AT500" s="34"/>
      <c r="AU500" s="56" t="str">
        <f>IFERROR(VLOOKUP('Tài sản cố định'!AT500,'Danh mục'!$U$2:$V$500,2,0),"")</f>
        <v/>
      </c>
      <c r="AV500" s="34"/>
      <c r="AW500" s="34"/>
      <c r="AX500" s="50"/>
      <c r="AY500" s="50"/>
    </row>
  </sheetData>
  <sheetProtection selectLockedCells="1" selectUnlockedCells="1"/>
  <dataValidations count="68">
    <dataValidation operator="equal" allowBlank="1" showErrorMessage="1" sqref="X1 W1:W500"/>
    <dataValidation allowBlank="1" showInputMessage="1" showErrorMessage="1" promptTitle="Ngày ghi tăng" prompt="Nhập ngày ghi tăng ngày/tháng/năm" sqref="P1"/>
    <dataValidation allowBlank="1" showErrorMessage="1" sqref="AJ1:AM1 T2:U500"/>
    <dataValidation allowBlank="1" showInputMessage="1" showErrorMessage="1" prompt="- Nhập ngày ghi tăng ngày/tháng/năm. _x000a_VD:16/02/2022_x000a_- Đây là thông tin bắt buộc" sqref="P2:P500"/>
    <dataValidation type="decimal" allowBlank="1" showInputMessage="1" showErrorMessage="1" promptTitle="Nhập tỷ lệ" prompt="Giá trị từ 0 đến 100. VD tỷ lệ 10% thì nhập 10" sqref="S2:S500">
      <formula1>0</formula1>
      <formula2>100</formula2>
    </dataValidation>
    <dataValidation allowBlank="1" showInputMessage="1" showErrorMessage="1" promptTitle="Mã tài sản" prompt="Nhập mã tài sản_x000a_VD: TS123" sqref="C1"/>
    <dataValidation allowBlank="1" showInputMessage="1" showErrorMessage="1" promptTitle="Tên tài sản" prompt="Nhập tên tài sản_x000a_VD: Xe ô tô" sqref="D1"/>
    <dataValidation allowBlank="1" showInputMessage="1" showErrorMessage="1" promptTitle="Đơn vị tính" prompt="Nhập thông tin đơn vị tính của tài sản_x000a_VD: Cái" sqref="F2:F1048576"/>
    <dataValidation allowBlank="1" showInputMessage="1" showErrorMessage="1" promptTitle="Số hiệu" prompt="Nhập thông tin số hiệu_x000a_VD: 26V8" sqref="I2:I1048576"/>
    <dataValidation allowBlank="1" showInputMessage="1" showErrorMessage="1" promptTitle="Mã tài sản" prompt="- Nhập mã tài sản_x000a_VD: TS123_x000a_- Đây là thông tin bắt buộc" sqref="C2:C500"/>
    <dataValidation allowBlank="1" showInputMessage="1" showErrorMessage="1" promptTitle="Tên tài sản" prompt="- Nhập tên tài sản_x000a_VD: Xe ô tô_x000a_- Đây là thông tin bắt buộc" sqref="D2:D500"/>
    <dataValidation allowBlank="1" showInputMessage="1" showErrorMessage="1" promptTitle="Ngày mua" prompt="- Nhập ngày mua tài sản: ngày/tháng/năm._x000a_VD:16/02/2022_x000a_- Đây là thông tin bắt buộc" sqref="N2:N500"/>
    <dataValidation allowBlank="1" showInputMessage="1" showErrorMessage="1" promptTitle="Ngày mua" prompt="Nhập ngày mua tài sản: ngày/tháng/năm._x000a_VD:16/02/2022" sqref="N1"/>
    <dataValidation type="decimal" allowBlank="1" showInputMessage="1" showErrorMessage="1" promptTitle="Nguyên giá" prompt="- Nhập số giá trị nguyên giá_x000a_- Đây là thông tin bắt buộc" sqref="R2:R500">
      <formula1>0</formula1>
      <formula2>99999999999999</formula2>
    </dataValidation>
    <dataValidation allowBlank="1" showInputMessage="1" showErrorMessage="1" prompt="Nhập thời gian bảo hành" sqref="J2:J1048576"/>
    <dataValidation allowBlank="1" showInputMessage="1" showErrorMessage="1" prompt="Nhập năm sản xuất_x000a_VD:2017" sqref="K2:K1048576"/>
    <dataValidation allowBlank="1" showInputMessage="1" showErrorMessage="1" prompt="Nhập tên nước sản xuất_x000a_VD: Mỹ" sqref="L2:L1048576"/>
    <dataValidation allowBlank="1" showInputMessage="1" showErrorMessage="1" prompt="Chọn tên nhà cung cấp" sqref="M2:M1048576"/>
    <dataValidation allowBlank="1" showInputMessage="1" showErrorMessage="1" promptTitle="Diễn giải" prompt="Nhập thông tin Diễn giải" sqref="AS2:AS500"/>
    <dataValidation allowBlank="1" showInputMessage="1" showErrorMessage="1" prompt="Nhập thông tin Tên, quy cách dụng cụ, phụ tùng của tài sản" sqref="AV2:AV1048576"/>
    <dataValidation allowBlank="1" showInputMessage="1" showErrorMessage="1" prompt="Nhập thông tin Đơn vị tính (phụ tùng) của tài sản_x000a_VD:Cái" sqref="AW2:AW500"/>
    <dataValidation type="decimal" operator="greaterThan" allowBlank="1" showInputMessage="1" showErrorMessage="1" prompt="Nhập thông tin Số lượng của phụ tùng tài sản" sqref="AX2:AX500">
      <formula1>0</formula1>
    </dataValidation>
    <dataValidation type="decimal" operator="greaterThan" allowBlank="1" showInputMessage="1" showErrorMessage="1" prompt="Nhập Giá trị của phụ tùng tài sản" sqref="AY2:AY500">
      <formula1>0</formula1>
    </dataValidation>
    <dataValidation type="decimal" allowBlank="1" showInputMessage="1" showErrorMessage="1" sqref="Z2:Z500">
      <formula1>0</formula1>
      <formula2>R2</formula2>
    </dataValidation>
    <dataValidation type="decimal" allowBlank="1" showInputMessage="1" showErrorMessage="1" sqref="AH2:AH500">
      <formula1>0</formula1>
      <formula2>R2</formula2>
    </dataValidation>
    <dataValidation type="decimal" operator="lessThanOrEqual" allowBlank="1" showInputMessage="1" showErrorMessage="1" promptTitle="Thời gian sử dụng còn lại (năm)" prompt="Nhập số năm còn sử dụng tài sản" sqref="X2:X500">
      <formula1>T2</formula1>
    </dataValidation>
    <dataValidation type="decimal" showInputMessage="1" showErrorMessage="1" prompt="Nhập tổng số tháng/quý tính khấu hao" errorTitle="Bạn đã nhập sai" error="Thời gian tính khấu hao phải nằm trong khung Thời gian sử dụng" sqref="AB2:AB500">
      <formula1>0</formula1>
      <formula2>IF(AA2="Tháng",T2*12,IF(AA2="Quý",T2*4,0))</formula2>
    </dataValidation>
    <dataValidation type="decimal" showInputMessage="1" showErrorMessage="1" prompt="Nhập số tháng/quý khấu hao còn lại" errorTitle="Bạn đã nhập sai" error="Thời gian khấu hao còn lại phải nhỏ hơn hoặc bằng Thời gian tính khấu hao" sqref="AF2:AF500">
      <formula1>0</formula1>
      <formula2>AB2</formula2>
    </dataValidation>
    <dataValidation type="decimal" showInputMessage="1" showErrorMessage="1" prompt="Nhập giá trị Hao mòn/khấu hao lũy kế" errorTitle="Bạn đã nhập sai" error="Giá trị Hao mòn/khấu hao lũy kế phải nhỏ hơn hoặc bằng Nguyên giá" sqref="AG2:AG500">
      <formula1>0</formula1>
      <formula2>R2</formula2>
    </dataValidation>
    <dataValidation type="decimal" allowBlank="1" showInputMessage="1" showErrorMessage="1" prompt="Nhập giá trị khấu hao lũy kế" errorTitle="Bạn đã nhập sai" error="Giá trị khấu hao lũy kế phải nhỏ hơn hoặc bằng Hao mòn/khấu hao lũy kế" sqref="AE2:AE500">
      <formula1>0</formula1>
      <formula2>AG2</formula2>
    </dataValidation>
    <dataValidation allowBlank="1" showErrorMessage="1" prompt="Chọn mã loại tài sản trong danh mục" error="Mã loại tài sản phải nằm trong danh mục" sqref="A1"/>
    <dataValidation allowBlank="1" showErrorMessage="1" promptTitle="Đơn vị tính" prompt="Nhập thông tin đơn vị tính của tài sản_x000a_VD: Cái" sqref="F1"/>
    <dataValidation allowBlank="1" showInputMessage="1" showErrorMessage="1" prompt="- Nhập số lượng tài sản_x000a_VD:1_x000a_- Đây là thông tin bắt buộc" sqref="E2:E1048576"/>
    <dataValidation allowBlank="1" showErrorMessage="1" prompt="- Nhập số lượng tài sản_x000a_VD:1_x000a_- Đây là thông tin bắt buộc" sqref="E1"/>
    <dataValidation type="list" allowBlank="1" showInputMessage="1" showErrorMessage="1" promptTitle="Nguồn hình thành" prompt="- Chọn mã nguồn hình thành_x000a_- Đây là thông tin bắt buộc" error="Mã nguồn hình thành phải nằm trong danh mục" sqref="H2:H1048576">
      <formula1>Nguon_ht</formula1>
    </dataValidation>
    <dataValidation allowBlank="1" showErrorMessage="1" promptTitle="Nguồn hình thành" prompt="- Chọn mã nguồn hình thành_x000a_- Đây là thông tin bắt buộc" error="Mã nguồn hình thành phải nằm trong danh mục" sqref="H1"/>
    <dataValidation allowBlank="1" showErrorMessage="1" promptTitle="Số hiệu" prompt="Nhập thông tin số hiệu_x000a_VD: 26V8" sqref="I1"/>
    <dataValidation allowBlank="1" showErrorMessage="1" prompt="Nhập thời gian bảo hành" sqref="J1"/>
    <dataValidation allowBlank="1" showErrorMessage="1" prompt="Nhập năm sản xuất_x000a_VD:2017" sqref="K1"/>
    <dataValidation allowBlank="1" showErrorMessage="1" prompt="Nhập tên nước sản xuất_x000a_VD: Mỹ" sqref="L1"/>
    <dataValidation allowBlank="1" showErrorMessage="1" prompt="Chọn tên nhà cung cấp" sqref="M1"/>
    <dataValidation allowBlank="1" showInputMessage="1" showErrorMessage="1" prompt="Nhập ngày sử dụng tài sản: ngày/tháng/năm._x000a_VD:16/02/2022" sqref="O2:O1048576"/>
    <dataValidation allowBlank="1" showErrorMessage="1" prompt="Nhập ngày sử dụng tài sản: ngày/tháng/năm._x000a_VD:16/02/2022" sqref="O1"/>
    <dataValidation allowBlank="1" showInputMessage="1" showErrorMessage="1" prompt="Nhập ngày bắt đầu tính hao mòn: ngày/tháng/năm_x000a_Ví dụ: 16/02/2022" sqref="Q2:Q1048576"/>
    <dataValidation allowBlank="1" showErrorMessage="1" prompt="Nhập ngày bắt đầu tính hao mòn: ngày/tháng/năm_x000a_Ví dụ: 16/02/2022" sqref="Q1"/>
    <dataValidation allowBlank="1" showErrorMessage="1" prompt="Chọn số Tài khoản nguyên giá cho từng tài sản" error="Số tài khoản nguyên giá phải nằm trong danh mục" sqref="AI1"/>
    <dataValidation allowBlank="1" showErrorMessage="1" prompt="Nhập thông tin Tên, quy cách dụng cụ, phụ tùng của tài sản" sqref="AV1"/>
    <dataValidation allowBlank="1" showErrorMessage="1" prompt="- Chọn mã loại phòng ban sử dụng tài sản_x000a_- Đây là thông tin bắt buộc" error="Vui lòng chọn Mã Phòng ban trong danh sách" sqref="G1"/>
    <dataValidation allowBlank="1" showErrorMessage="1" prompt="Chọn mã loại trong danh mục" error="Mã loại phải nằm trong danh mục" sqref="AO1"/>
    <dataValidation allowBlank="1" showErrorMessage="1" prompt="Chọn mã khoản trong danh mục" error="Mã khoản phải nằm trong danh mục" sqref="AP1"/>
    <dataValidation allowBlank="1" showErrorMessage="1" prompt="Chọn mã mục trong danh mục" error="Mã mục phải nằm trong danh mục" sqref="AQ1"/>
    <dataValidation allowBlank="1" showErrorMessage="1" prompt="Chọn mã tiểu mục trong danh mục" error="Mã tiểu mục phải nằm trong danh mục" sqref="AR1"/>
    <dataValidation allowBlank="1" showErrorMessage="1" prompt="Chọn mã Nguồn kinh phí cho từng tài sản theo danh sách Nguồn kinh phí đang được sử dụng trên chương trình" error="Mã nguồn kinh phí phải nằm trong danh mục" sqref="AT1"/>
    <dataValidation type="date" allowBlank="1" showInputMessage="1" prompt="Bắt buộc nhập khi tỷ lệ SD vào SXKD khác 0%_x000a_Nhập ngày bắt đầu tính khấu hao dạng ngày/tháng/năm._x000a_VD: 16/02/2022" sqref="Y1:Y1048576">
      <formula1>1</formula1>
      <formula2>73415</formula2>
    </dataValidation>
    <dataValidation type="list" allowBlank="1" showInputMessage="1" showErrorMessage="1" prompt="Chọn số Tài khoản nguyên giá cho từng tài sản" error="Số tài khoản nguyên giá phải nằm trong danh mục" sqref="AI2:AI1048576">
      <formula1>OFFSET('Danh mục'!$L$1,1,0,COUNTA('Danh mục'!$L$2:$L$200),1)</formula1>
    </dataValidation>
    <dataValidation type="list" allowBlank="1" showInputMessage="1" showErrorMessage="1" prompt="Chọn kỳ tính khấu hao cho tài sản" sqref="AA2:AA500">
      <formula1>'Danh mục'!$H$2:$H$3</formula1>
    </dataValidation>
    <dataValidation type="list" allowBlank="1" showInputMessage="1" showErrorMessage="1" prompt="Chọn số Tài khoản Nợ hao mòn cho từng tài sản" error="Số tài khoản Nợ phải nằm trong danh sách" sqref="AJ2:AJ1048576">
      <formula1>OFFSET('Danh mục'!$N$1,1,0,COUNTA('Danh mục'!N:N),1)</formula1>
    </dataValidation>
    <dataValidation type="list" allowBlank="1" showInputMessage="1" showErrorMessage="1" prompt="- Chọn mã loại phòng ban sử dụng tài sản_x000a_- Đây là thông tin bắt buộc" error="Vui lòng chọn Mã Phòng ban trong danh sách" sqref="G2:G1048576">
      <formula1>OFFSET('Danh mục'!$J$1,1,0,COUNTA('Danh mục'!J:J),1)</formula1>
    </dataValidation>
    <dataValidation type="list" allowBlank="1" showInputMessage="1" showErrorMessage="1" prompt="Chọn số Tài khoản Có hao mòn cho từng tài sản" error="Số tài khoản Có phải nằm trong danh sách" sqref="AK2:AK1048576">
      <formula1>OFFSET('Danh mục'!$M$1,1,0,COUNTA('Danh mục'!M:M),1)</formula1>
    </dataValidation>
    <dataValidation type="list" allowBlank="1" showInputMessage="1" showErrorMessage="1" prompt="Chọn số Tài khoản Nợ khấu hao cho từng tài sản" error="Số tài khoản Nợ phải nằm trong danh sách" sqref="AL2:AL1048576">
      <formula1>OFFSET('Danh mục'!$N$1,1,0,COUNTA('Danh mục'!N:N),1)</formula1>
    </dataValidation>
    <dataValidation type="list" allowBlank="1" showInputMessage="1" showErrorMessage="1" prompt="Chọn số Tài khoản Có khấu hao cho từng tài sản" error="Số tài khoản Có phải nằm trong danh sách" sqref="AM2:AM1048576">
      <formula1>OFFSET('Danh mục'!$M$1,1,0,COUNTA('Danh mục'!M:M),1)</formula1>
    </dataValidation>
    <dataValidation type="list" allowBlank="1" showInputMessage="1" showErrorMessage="1" prompt="Chọn mã chương trong danh mục" error="Mã chương phải nằm trong danh mục" sqref="AN1:AN1048576">
      <formula1>OFFSET('Danh mục'!$P$1,1,0,COUNTA('Danh mục'!P:P),1)</formula1>
    </dataValidation>
    <dataValidation type="list" allowBlank="1" showInputMessage="1" showErrorMessage="1" prompt="Chọn mã loại trong danh mục" error="Mã loại phải nằm trong danh mục" sqref="AO2:AO1048576">
      <formula1>OFFSET('Danh mục'!$Q$1,1,0,COUNTA('Danh mục'!Q:Q),1)</formula1>
    </dataValidation>
    <dataValidation type="list" allowBlank="1" showInputMessage="1" showErrorMessage="1" prompt="Chọn mã khoản trong danh mục" error="Mã khoản phải nằm trong danh mục" sqref="AP2:AP1048576">
      <formula1>OFFSET('Danh mục'!$R$1,1,0,COUNTA('Danh mục'!R:R),1)</formula1>
    </dataValidation>
    <dataValidation type="list" allowBlank="1" showInputMessage="1" showErrorMessage="1" prompt="Chọn mã mục trong danh mục" error="Mã mục phải nằm trong danh mục" sqref="AQ2:AQ1048576">
      <formula1>OFFSET('Danh mục'!$S$1,1,0,COUNTA('Danh mục'!S:S),1)</formula1>
    </dataValidation>
    <dataValidation type="list" allowBlank="1" showInputMessage="1" showErrorMessage="1" prompt="Chọn mã tiểu mục trong danh mục" error="Mã tiểu mục phải nằm trong danh mục" sqref="AR2:AR1048576">
      <formula1>OFFSET('Danh mục'!$T$1,1,0,COUNTA('Danh mục'!T:T),1)</formula1>
    </dataValidation>
    <dataValidation type="list" allowBlank="1" showInputMessage="1" showErrorMessage="1" prompt="Chọn mã Nguồn kinh phí cho từng tài sản theo danh sách Nguồn kinh phí đang được sử dụng trên chương trình" error="Mã nguồn kinh phí phải nằm trong danh mục" sqref="AT2:AT1048576">
      <formula1>OFFSET('Danh mục'!$U$1,1,0,COUNTA('Danh mục'!U:U),1)</formula1>
    </dataValidation>
    <dataValidation type="list" allowBlank="1" showInputMessage="1" showErrorMessage="1" prompt="Chọn mã loại tài sản trong danh mục" error="Mã loại tài sản phải nằm trong danh mục" sqref="A2:A1048576">
      <formula1>OFFSET('Danh mục'!$A$1,1,0,COUNTA('Danh mục'!A:A),1)</formula1>
    </dataValidation>
  </dataValidations>
  <pageMargins left="0.75" right="0.75" top="1" bottom="1" header="0.5" footer="0.5"/>
  <pageSetup horizontalDpi="300" verticalDpi="300" orientation="portrait" r:id="rId1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r="http://schemas.microsoft.com/office/spreadsheetml/2014/revision" xmlns:x14ac="http://schemas.microsoft.com/office/spreadsheetml/2009/9/ac" mc:Ignorable="x14ac" xr:uid="{b6870d56-2806-4574-b9aa-e7e9384c5204}">
  <dimension ref="A1:V363"/>
  <sheetViews>
    <sheetView showZeros="0" workbookViewId="0" topLeftCell="A1">
      <selection pane="topLeft" activeCell="E18" sqref="E18"/>
    </sheetView>
  </sheetViews>
  <sheetFormatPr defaultRowHeight="15.75"/>
  <cols>
    <col min="1" max="1" width="28.625" style="45" customWidth="1"/>
    <col min="2" max="2" width="52" style="45" customWidth="1"/>
    <col min="3" max="3" width="18.375" style="52" customWidth="1"/>
    <col min="4" max="4" width="18.25" style="52" customWidth="1"/>
    <col min="5" max="5" width="11.75" style="52" customWidth="1"/>
    <col min="6" max="6" width="24.75" style="52" customWidth="1"/>
    <col min="7" max="7" width="9.375" style="52" customWidth="1"/>
    <col min="8" max="8" width="18.25" style="52" customWidth="1"/>
    <col min="9" max="9" width="9.125" style="45"/>
    <col min="10" max="10" width="20.625" style="45" customWidth="1"/>
    <col min="11" max="11" width="9.125" style="45"/>
    <col min="12" max="12" width="28.875" style="45" bestFit="1" customWidth="1"/>
    <col min="13" max="13" width="26.625" style="45" bestFit="1" customWidth="1"/>
    <col min="14" max="14" width="17.625" style="45" bestFit="1" customWidth="1"/>
    <col min="15" max="15" width="9.125" style="45"/>
    <col min="16" max="16" width="14" style="45" customWidth="1"/>
    <col min="17" max="17" width="13.625" style="45" customWidth="1"/>
    <col min="18" max="18" width="13.25" style="45" customWidth="1"/>
    <col min="19" max="19" width="11.875" style="45" customWidth="1"/>
    <col min="20" max="20" width="13.875" style="45" bestFit="1" customWidth="1"/>
    <col min="21" max="21" width="20.625" style="45" customWidth="1"/>
    <col min="22" max="22" width="20.875" style="45" customWidth="1"/>
    <col min="23" max="16384" width="9.125" style="45"/>
  </cols>
  <sheetData>
    <row r="1" spans="1:22" ht="24.75" customHeight="1">
      <c r="A1" s="44" t="s">
        <v>21</v>
      </c>
      <c r="B1" s="44" t="s">
        <v>22</v>
      </c>
      <c r="C1" s="44" t="s">
        <v>23</v>
      </c>
      <c r="D1" s="44" t="s">
        <v>44</v>
      </c>
      <c r="F1" s="44" t="s">
        <v>24</v>
      </c>
      <c r="H1" s="44" t="s">
        <v>164</v>
      </c>
      <c r="J1" s="44" t="s">
        <v>163</v>
      </c>
      <c r="L1" s="44" t="s">
        <v>188</v>
      </c>
      <c r="M1" s="44" t="s">
        <v>189</v>
      </c>
      <c r="N1" s="44" t="s">
        <v>190</v>
      </c>
      <c r="P1" s="44" t="s">
        <v>16</v>
      </c>
      <c r="Q1" s="44" t="s">
        <v>17</v>
      </c>
      <c r="R1" s="44" t="s">
        <v>18</v>
      </c>
      <c r="S1" s="44" t="s">
        <v>19</v>
      </c>
      <c r="T1" s="44" t="s">
        <v>20</v>
      </c>
      <c r="U1" s="44" t="s">
        <v>26</v>
      </c>
      <c r="V1" s="44" t="s">
        <v>27</v>
      </c>
    </row>
    <row r="2" spans="1:22" ht="15.75">
      <c r="A2" s="49" t="s">
        <v>194</v>
      </c>
      <c r="B2" s="49" t="s">
        <v>61</v>
      </c>
      <c r="C2" s="63">
        <v>80</v>
      </c>
      <c r="D2" s="63">
        <v>1.25</v>
      </c>
      <c r="F2" s="46" t="s">
        <v>54</v>
      </c>
      <c r="H2" s="47" t="s">
        <v>191</v>
      </c>
      <c r="J2" s="49" t="s">
        <v>454</v>
      </c>
      <c r="L2" s="49" t="s">
        <v>926</v>
      </c>
      <c r="M2" s="49" t="s">
        <v>946</v>
      </c>
      <c r="N2" s="49" t="s">
        <v>948</v>
      </c>
      <c r="P2" s="49" t="s">
        <v>455</v>
      </c>
      <c r="Q2" s="49" t="s">
        <v>456</v>
      </c>
      <c r="R2" s="49" t="s">
        <v>459</v>
      </c>
      <c r="S2" s="49" t="s">
        <v>462</v>
      </c>
      <c r="T2" s="49" t="s">
        <v>533</v>
      </c>
      <c r="U2" s="49" t="s">
        <v>895</v>
      </c>
      <c r="V2" s="49" t="s">
        <v>896</v>
      </c>
    </row>
    <row r="3" spans="1:22" ht="31.5">
      <c r="A3" s="49" t="s">
        <v>195</v>
      </c>
      <c r="B3" s="49" t="s">
        <v>62</v>
      </c>
      <c r="C3" s="63">
        <v>80</v>
      </c>
      <c r="D3" s="63">
        <v>1.25</v>
      </c>
      <c r="F3" s="48" t="s">
        <v>55</v>
      </c>
      <c r="H3" s="49" t="s">
        <v>165</v>
      </c>
      <c r="L3" s="49" t="s">
        <v>927</v>
      </c>
      <c r="M3" s="49" t="s">
        <v>947</v>
      </c>
      <c r="N3" s="49" t="s">
        <v>949</v>
      </c>
      <c r="Q3" s="49" t="s">
        <v>457</v>
      </c>
      <c r="R3" s="49" t="s">
        <v>460</v>
      </c>
      <c r="S3" s="49" t="s">
        <v>463</v>
      </c>
      <c r="T3" s="49" t="s">
        <v>534</v>
      </c>
      <c r="U3" s="49" t="s">
        <v>897</v>
      </c>
      <c r="V3" s="49" t="s">
        <v>898</v>
      </c>
    </row>
    <row r="4" spans="1:22" ht="31.5">
      <c r="A4" s="49" t="s">
        <v>196</v>
      </c>
      <c r="B4" s="49" t="s">
        <v>63</v>
      </c>
      <c r="C4" s="63">
        <v>50</v>
      </c>
      <c r="D4" s="63">
        <v>2</v>
      </c>
      <c r="F4" s="48" t="s">
        <v>56</v>
      </c>
      <c r="L4" s="49" t="s">
        <v>928</v>
      </c>
      <c r="N4" s="49" t="s">
        <v>950</v>
      </c>
      <c r="Q4" s="49" t="s">
        <v>458</v>
      </c>
      <c r="R4" s="49" t="s">
        <v>461</v>
      </c>
      <c r="S4" s="49" t="s">
        <v>464</v>
      </c>
      <c r="T4" s="49" t="s">
        <v>535</v>
      </c>
      <c r="U4" s="49" t="s">
        <v>899</v>
      </c>
      <c r="V4" s="49" t="s">
        <v>900</v>
      </c>
    </row>
    <row r="5" spans="1:22" ht="15.75">
      <c r="A5" s="49" t="s">
        <v>197</v>
      </c>
      <c r="B5" s="49" t="s">
        <v>64</v>
      </c>
      <c r="C5" s="63">
        <v>25</v>
      </c>
      <c r="D5" s="63">
        <v>4</v>
      </c>
      <c r="F5" s="48" t="s">
        <v>57</v>
      </c>
      <c r="L5" s="49" t="s">
        <v>929</v>
      </c>
      <c r="N5" s="49" t="s">
        <v>951</v>
      </c>
      <c r="S5" s="49" t="s">
        <v>465</v>
      </c>
      <c r="T5" s="49" t="s">
        <v>536</v>
      </c>
      <c r="U5" s="49" t="s">
        <v>901</v>
      </c>
      <c r="V5" s="49" t="s">
        <v>902</v>
      </c>
    </row>
    <row r="6" spans="1:22" ht="31.5">
      <c r="A6" s="49" t="s">
        <v>198</v>
      </c>
      <c r="B6" s="49" t="s">
        <v>65</v>
      </c>
      <c r="C6" s="63">
        <v>15</v>
      </c>
      <c r="D6" s="63">
        <v>6.6699999999999999</v>
      </c>
      <c r="F6" s="48" t="s">
        <v>58</v>
      </c>
      <c r="L6" s="49" t="s">
        <v>930</v>
      </c>
      <c r="N6" s="49" t="s">
        <v>952</v>
      </c>
      <c r="S6" s="49" t="s">
        <v>466</v>
      </c>
      <c r="T6" s="49" t="s">
        <v>537</v>
      </c>
      <c r="U6" s="49" t="s">
        <v>903</v>
      </c>
      <c r="V6" s="49" t="s">
        <v>904</v>
      </c>
    </row>
    <row r="7" spans="1:22" ht="15.75">
      <c r="A7" s="49" t="s">
        <v>199</v>
      </c>
      <c r="B7" s="49" t="s">
        <v>66</v>
      </c>
      <c r="C7" s="63">
        <v>20</v>
      </c>
      <c r="D7" s="63">
        <v>5</v>
      </c>
      <c r="F7" s="48" t="s">
        <v>59</v>
      </c>
      <c r="L7" s="49" t="s">
        <v>931</v>
      </c>
      <c r="N7" s="49" t="s">
        <v>953</v>
      </c>
      <c r="S7" s="49" t="s">
        <v>467</v>
      </c>
      <c r="T7" s="49" t="s">
        <v>538</v>
      </c>
      <c r="U7" s="49" t="s">
        <v>905</v>
      </c>
      <c r="V7" s="49" t="s">
        <v>906</v>
      </c>
    </row>
    <row r="8" spans="1:22" ht="15.75">
      <c r="A8" s="49" t="s">
        <v>200</v>
      </c>
      <c r="B8" s="49" t="s">
        <v>67</v>
      </c>
      <c r="C8" s="63">
        <v>10</v>
      </c>
      <c r="D8" s="63">
        <v>10</v>
      </c>
      <c r="F8" s="48" t="s">
        <v>60</v>
      </c>
      <c r="L8" s="49" t="s">
        <v>932</v>
      </c>
      <c r="N8" s="49" t="s">
        <v>954</v>
      </c>
      <c r="S8" s="49" t="s">
        <v>468</v>
      </c>
      <c r="T8" s="49" t="s">
        <v>539</v>
      </c>
      <c r="U8" s="49" t="s">
        <v>907</v>
      </c>
      <c r="V8" s="49" t="s">
        <v>908</v>
      </c>
    </row>
    <row r="9" spans="1:22" ht="15.75">
      <c r="A9" s="49" t="s">
        <v>201</v>
      </c>
      <c r="B9" s="49" t="s">
        <v>68</v>
      </c>
      <c r="C9" s="63">
        <v>10</v>
      </c>
      <c r="D9" s="63">
        <v>10</v>
      </c>
      <c r="L9" s="49" t="s">
        <v>933</v>
      </c>
      <c r="N9" s="49" t="s">
        <v>955</v>
      </c>
      <c r="S9" s="49" t="s">
        <v>469</v>
      </c>
      <c r="T9" s="49" t="s">
        <v>540</v>
      </c>
      <c r="U9" s="49" t="s">
        <v>909</v>
      </c>
      <c r="V9" s="49" t="s">
        <v>910</v>
      </c>
    </row>
    <row r="10" spans="1:22" ht="25.5" customHeight="1">
      <c r="A10" s="49" t="s">
        <v>202</v>
      </c>
      <c r="B10" s="49" t="s">
        <v>69</v>
      </c>
      <c r="C10" s="63">
        <v>15</v>
      </c>
      <c r="D10" s="63">
        <v>6.6699999999999999</v>
      </c>
      <c r="L10" s="49" t="s">
        <v>934</v>
      </c>
      <c r="N10" s="49" t="s">
        <v>956</v>
      </c>
      <c r="S10" s="49" t="s">
        <v>470</v>
      </c>
      <c r="T10" s="49" t="s">
        <v>541</v>
      </c>
      <c r="U10" s="49" t="s">
        <v>911</v>
      </c>
      <c r="V10" s="49" t="s">
        <v>912</v>
      </c>
    </row>
    <row r="11" spans="1:22" ht="15.75">
      <c r="A11" s="49" t="s">
        <v>203</v>
      </c>
      <c r="B11" s="49" t="s">
        <v>70</v>
      </c>
      <c r="C11" s="63">
        <v>15</v>
      </c>
      <c r="D11" s="63">
        <v>6.6699999999999999</v>
      </c>
      <c r="L11" s="49" t="s">
        <v>935</v>
      </c>
      <c r="N11" s="49" t="s">
        <v>957</v>
      </c>
      <c r="S11" s="49" t="s">
        <v>471</v>
      </c>
      <c r="T11" s="49" t="s">
        <v>542</v>
      </c>
      <c r="U11" s="49" t="s">
        <v>913</v>
      </c>
      <c r="V11" s="49" t="s">
        <v>914</v>
      </c>
    </row>
    <row r="12" spans="1:22" ht="15.75">
      <c r="A12" s="49" t="s">
        <v>204</v>
      </c>
      <c r="B12" s="49" t="s">
        <v>69</v>
      </c>
      <c r="C12" s="63">
        <v>15</v>
      </c>
      <c r="D12" s="63">
        <v>6.6699999999999999</v>
      </c>
      <c r="L12" s="49" t="s">
        <v>936</v>
      </c>
      <c r="N12" s="49" t="s">
        <v>958</v>
      </c>
      <c r="S12" s="49" t="s">
        <v>472</v>
      </c>
      <c r="T12" s="49" t="s">
        <v>543</v>
      </c>
      <c r="U12" s="49" t="s">
        <v>915</v>
      </c>
      <c r="V12" s="49" t="s">
        <v>916</v>
      </c>
    </row>
    <row r="13" spans="1:22" ht="15.75">
      <c r="A13" s="49" t="s">
        <v>205</v>
      </c>
      <c r="B13" s="49" t="s">
        <v>70</v>
      </c>
      <c r="C13" s="63">
        <v>15</v>
      </c>
      <c r="D13" s="63">
        <v>6.6699999999999999</v>
      </c>
      <c r="L13" s="49" t="s">
        <v>937</v>
      </c>
      <c r="N13" s="49" t="s">
        <v>959</v>
      </c>
      <c r="S13" s="49" t="s">
        <v>473</v>
      </c>
      <c r="T13" s="49" t="s">
        <v>544</v>
      </c>
      <c r="U13" s="49" t="s">
        <v>917</v>
      </c>
      <c r="V13" s="49" t="s">
        <v>918</v>
      </c>
    </row>
    <row r="14" spans="1:22" ht="15.75">
      <c r="A14" s="49" t="s">
        <v>206</v>
      </c>
      <c r="B14" s="49" t="s">
        <v>71</v>
      </c>
      <c r="C14" s="63">
        <v>15</v>
      </c>
      <c r="D14" s="63">
        <v>6.6699999999999999</v>
      </c>
      <c r="L14" s="49" t="s">
        <v>938</v>
      </c>
      <c r="N14" s="49" t="s">
        <v>960</v>
      </c>
      <c r="S14" s="49" t="s">
        <v>474</v>
      </c>
      <c r="T14" s="49" t="s">
        <v>545</v>
      </c>
      <c r="U14" s="49" t="s">
        <v>919</v>
      </c>
      <c r="V14" s="49" t="s">
        <v>920</v>
      </c>
    </row>
    <row r="15" spans="1:22" ht="15.75">
      <c r="A15" s="49" t="s">
        <v>207</v>
      </c>
      <c r="B15" s="49" t="s">
        <v>72</v>
      </c>
      <c r="C15" s="63">
        <v>15</v>
      </c>
      <c r="D15" s="63">
        <v>6.6699999999999999</v>
      </c>
      <c r="L15" s="49" t="s">
        <v>939</v>
      </c>
      <c r="N15" s="49" t="s">
        <v>961</v>
      </c>
      <c r="S15" s="49" t="s">
        <v>475</v>
      </c>
      <c r="T15" s="49" t="s">
        <v>546</v>
      </c>
      <c r="U15" s="49" t="s">
        <v>921</v>
      </c>
      <c r="V15" s="49" t="s">
        <v>922</v>
      </c>
    </row>
    <row r="16" spans="1:22" ht="15.75">
      <c r="A16" s="49" t="s">
        <v>208</v>
      </c>
      <c r="B16" s="49" t="s">
        <v>209</v>
      </c>
      <c r="C16" s="63">
        <v>15</v>
      </c>
      <c r="D16" s="63">
        <v>6.6699999999999999</v>
      </c>
      <c r="L16" s="49" t="s">
        <v>940</v>
      </c>
      <c r="N16" s="49" t="s">
        <v>962</v>
      </c>
      <c r="S16" s="49" t="s">
        <v>476</v>
      </c>
      <c r="T16" s="49" t="s">
        <v>547</v>
      </c>
      <c r="U16" s="49" t="s">
        <v>923</v>
      </c>
      <c r="V16" s="49" t="s">
        <v>924</v>
      </c>
    </row>
    <row r="17" spans="1:22" ht="15.75">
      <c r="A17" s="49" t="s">
        <v>210</v>
      </c>
      <c r="B17" s="49" t="s">
        <v>211</v>
      </c>
      <c r="C17" s="63">
        <v>15</v>
      </c>
      <c r="D17" s="63">
        <v>6.6699999999999999</v>
      </c>
      <c r="L17" s="49" t="s">
        <v>941</v>
      </c>
      <c r="N17" s="49" t="s">
        <v>963</v>
      </c>
      <c r="S17" s="49" t="s">
        <v>477</v>
      </c>
      <c r="T17" s="49" t="s">
        <v>548</v>
      </c>
      <c r="U17" s="49" t="s">
        <v>925</v>
      </c>
      <c r="V17" s="49" t="s">
        <v>60</v>
      </c>
    </row>
    <row r="18" spans="1:20" ht="15.75">
      <c r="A18" s="49" t="s">
        <v>212</v>
      </c>
      <c r="B18" s="49" t="s">
        <v>213</v>
      </c>
      <c r="C18" s="63">
        <v>15</v>
      </c>
      <c r="D18" s="63">
        <v>6.6699999999999999</v>
      </c>
      <c r="L18" s="49" t="s">
        <v>942</v>
      </c>
      <c r="N18" s="49" t="s">
        <v>964</v>
      </c>
      <c r="S18" s="49" t="s">
        <v>478</v>
      </c>
      <c r="T18" s="49" t="s">
        <v>549</v>
      </c>
    </row>
    <row r="19" spans="1:20" ht="15.75">
      <c r="A19" s="49" t="s">
        <v>214</v>
      </c>
      <c r="B19" s="49" t="s">
        <v>215</v>
      </c>
      <c r="C19" s="63">
        <v>15</v>
      </c>
      <c r="D19" s="63">
        <v>6.6699999999999999</v>
      </c>
      <c r="L19" s="49" t="s">
        <v>943</v>
      </c>
      <c r="N19" s="49" t="s">
        <v>576</v>
      </c>
      <c r="S19" s="49" t="s">
        <v>479</v>
      </c>
      <c r="T19" s="49" t="s">
        <v>550</v>
      </c>
    </row>
    <row r="20" spans="1:20" ht="15.75">
      <c r="A20" s="49" t="s">
        <v>216</v>
      </c>
      <c r="B20" s="49" t="s">
        <v>217</v>
      </c>
      <c r="C20" s="63">
        <v>15</v>
      </c>
      <c r="D20" s="63">
        <v>6.6699999999999999</v>
      </c>
      <c r="L20" s="49" t="s">
        <v>944</v>
      </c>
      <c r="N20" s="49" t="s">
        <v>577</v>
      </c>
      <c r="S20" s="49" t="s">
        <v>480</v>
      </c>
      <c r="T20" s="49" t="s">
        <v>551</v>
      </c>
    </row>
    <row r="21" spans="1:20" ht="15.75">
      <c r="A21" s="49" t="s">
        <v>218</v>
      </c>
      <c r="B21" s="49" t="s">
        <v>219</v>
      </c>
      <c r="C21" s="63">
        <v>15</v>
      </c>
      <c r="D21" s="63">
        <v>6.6699999999999999</v>
      </c>
      <c r="L21" s="49" t="s">
        <v>945</v>
      </c>
      <c r="N21" s="49" t="s">
        <v>965</v>
      </c>
      <c r="S21" s="49" t="s">
        <v>481</v>
      </c>
      <c r="T21" s="49" t="s">
        <v>552</v>
      </c>
    </row>
    <row r="22" spans="1:20" ht="15.75">
      <c r="A22" s="49" t="s">
        <v>220</v>
      </c>
      <c r="B22" s="49" t="s">
        <v>221</v>
      </c>
      <c r="C22" s="63">
        <v>15</v>
      </c>
      <c r="D22" s="63">
        <v>6.6699999999999999</v>
      </c>
      <c r="N22" s="49" t="s">
        <v>966</v>
      </c>
      <c r="S22" s="49" t="s">
        <v>482</v>
      </c>
      <c r="T22" s="49" t="s">
        <v>553</v>
      </c>
    </row>
    <row r="23" spans="1:20" ht="15.75">
      <c r="A23" s="49" t="s">
        <v>222</v>
      </c>
      <c r="B23" s="49" t="s">
        <v>223</v>
      </c>
      <c r="C23" s="63">
        <v>15</v>
      </c>
      <c r="D23" s="63">
        <v>6.6699999999999999</v>
      </c>
      <c r="N23" s="49" t="s">
        <v>967</v>
      </c>
      <c r="S23" s="49" t="s">
        <v>483</v>
      </c>
      <c r="T23" s="49" t="s">
        <v>554</v>
      </c>
    </row>
    <row r="24" spans="1:20" ht="15.75">
      <c r="A24" s="49" t="s">
        <v>224</v>
      </c>
      <c r="B24" s="49" t="s">
        <v>225</v>
      </c>
      <c r="C24" s="63">
        <v>15</v>
      </c>
      <c r="D24" s="63">
        <v>6.6699999999999999</v>
      </c>
      <c r="N24" s="49" t="s">
        <v>968</v>
      </c>
      <c r="S24" s="49" t="s">
        <v>484</v>
      </c>
      <c r="T24" s="49" t="s">
        <v>555</v>
      </c>
    </row>
    <row r="25" spans="1:20" ht="15.75">
      <c r="A25" s="49" t="s">
        <v>226</v>
      </c>
      <c r="B25" s="49" t="s">
        <v>227</v>
      </c>
      <c r="C25" s="63">
        <v>15</v>
      </c>
      <c r="D25" s="63">
        <v>6.6699999999999999</v>
      </c>
      <c r="N25" s="49" t="s">
        <v>969</v>
      </c>
      <c r="S25" s="49" t="s">
        <v>485</v>
      </c>
      <c r="T25" s="49" t="s">
        <v>556</v>
      </c>
    </row>
    <row r="26" spans="1:20" ht="15.75">
      <c r="A26" s="49" t="s">
        <v>228</v>
      </c>
      <c r="B26" s="49" t="s">
        <v>229</v>
      </c>
      <c r="C26" s="63">
        <v>15</v>
      </c>
      <c r="D26" s="63">
        <v>6.6699999999999999</v>
      </c>
      <c r="N26" s="49" t="s">
        <v>970</v>
      </c>
      <c r="S26" s="49" t="s">
        <v>486</v>
      </c>
      <c r="T26" s="49" t="s">
        <v>557</v>
      </c>
    </row>
    <row r="27" spans="1:20" ht="15.75">
      <c r="A27" s="49" t="s">
        <v>230</v>
      </c>
      <c r="B27" s="49" t="s">
        <v>231</v>
      </c>
      <c r="C27" s="63">
        <v>15</v>
      </c>
      <c r="D27" s="63">
        <v>6.6699999999999999</v>
      </c>
      <c r="N27" s="49" t="s">
        <v>971</v>
      </c>
      <c r="S27" s="49" t="s">
        <v>487</v>
      </c>
      <c r="T27" s="49" t="s">
        <v>558</v>
      </c>
    </row>
    <row r="28" spans="1:20" ht="15.75">
      <c r="A28" s="49" t="s">
        <v>232</v>
      </c>
      <c r="B28" s="49" t="s">
        <v>233</v>
      </c>
      <c r="C28" s="63">
        <v>15</v>
      </c>
      <c r="D28" s="63">
        <v>6.6699999999999999</v>
      </c>
      <c r="N28" s="49" t="s">
        <v>972</v>
      </c>
      <c r="S28" s="49" t="s">
        <v>488</v>
      </c>
      <c r="T28" s="49" t="s">
        <v>559</v>
      </c>
    </row>
    <row r="29" spans="1:20" ht="15.75">
      <c r="A29" s="49" t="s">
        <v>234</v>
      </c>
      <c r="B29" s="49" t="s">
        <v>235</v>
      </c>
      <c r="C29" s="63">
        <v>15</v>
      </c>
      <c r="D29" s="63">
        <v>6.6699999999999999</v>
      </c>
      <c r="N29" s="49" t="s">
        <v>973</v>
      </c>
      <c r="S29" s="49" t="s">
        <v>489</v>
      </c>
      <c r="T29" s="49" t="s">
        <v>560</v>
      </c>
    </row>
    <row r="30" spans="1:20" ht="15.75">
      <c r="A30" s="49" t="s">
        <v>236</v>
      </c>
      <c r="B30" s="49" t="s">
        <v>237</v>
      </c>
      <c r="C30" s="63">
        <v>15</v>
      </c>
      <c r="D30" s="63">
        <v>6.6699999999999999</v>
      </c>
      <c r="N30" s="49" t="s">
        <v>974</v>
      </c>
      <c r="S30" s="49" t="s">
        <v>490</v>
      </c>
      <c r="T30" s="49" t="s">
        <v>561</v>
      </c>
    </row>
    <row r="31" spans="1:20" ht="15.75">
      <c r="A31" s="49" t="s">
        <v>238</v>
      </c>
      <c r="B31" s="49" t="s">
        <v>239</v>
      </c>
      <c r="C31" s="63">
        <v>15</v>
      </c>
      <c r="D31" s="63">
        <v>6.6699999999999999</v>
      </c>
      <c r="N31" s="49" t="s">
        <v>975</v>
      </c>
      <c r="S31" s="49" t="s">
        <v>491</v>
      </c>
      <c r="T31" s="49" t="s">
        <v>562</v>
      </c>
    </row>
    <row r="32" spans="1:20" ht="15.75">
      <c r="A32" s="49" t="s">
        <v>240</v>
      </c>
      <c r="B32" s="49" t="s">
        <v>241</v>
      </c>
      <c r="C32" s="63">
        <v>15</v>
      </c>
      <c r="D32" s="63">
        <v>6.6699999999999999</v>
      </c>
      <c r="N32" s="49" t="s">
        <v>976</v>
      </c>
      <c r="S32" s="49" t="s">
        <v>492</v>
      </c>
      <c r="T32" s="49" t="s">
        <v>563</v>
      </c>
    </row>
    <row r="33" spans="1:20" ht="15.75">
      <c r="A33" s="49" t="s">
        <v>242</v>
      </c>
      <c r="B33" s="49" t="s">
        <v>243</v>
      </c>
      <c r="C33" s="63">
        <v>15</v>
      </c>
      <c r="D33" s="63">
        <v>6.6699999999999999</v>
      </c>
      <c r="N33" s="49" t="s">
        <v>977</v>
      </c>
      <c r="S33" s="49" t="s">
        <v>493</v>
      </c>
      <c r="T33" s="49" t="s">
        <v>564</v>
      </c>
    </row>
    <row r="34" spans="1:20" ht="15.75">
      <c r="A34" s="49" t="s">
        <v>244</v>
      </c>
      <c r="B34" s="49" t="s">
        <v>245</v>
      </c>
      <c r="C34" s="63">
        <v>15</v>
      </c>
      <c r="D34" s="63">
        <v>6.6699999999999999</v>
      </c>
      <c r="N34" s="49" t="s">
        <v>978</v>
      </c>
      <c r="S34" s="49" t="s">
        <v>494</v>
      </c>
      <c r="T34" s="49" t="s">
        <v>565</v>
      </c>
    </row>
    <row r="35" spans="1:20" ht="15.75">
      <c r="A35" s="49" t="s">
        <v>246</v>
      </c>
      <c r="B35" s="49" t="s">
        <v>247</v>
      </c>
      <c r="C35" s="63">
        <v>15</v>
      </c>
      <c r="D35" s="63">
        <v>6.6699999999999999</v>
      </c>
      <c r="N35" s="49" t="s">
        <v>979</v>
      </c>
      <c r="S35" s="49" t="s">
        <v>495</v>
      </c>
      <c r="T35" s="49" t="s">
        <v>566</v>
      </c>
    </row>
    <row r="36" spans="1:20" ht="15.75">
      <c r="A36" s="49" t="s">
        <v>248</v>
      </c>
      <c r="B36" s="49" t="s">
        <v>74</v>
      </c>
      <c r="C36" s="63">
        <v>15</v>
      </c>
      <c r="D36" s="63">
        <v>6.6699999999999999</v>
      </c>
      <c r="S36" s="49" t="s">
        <v>496</v>
      </c>
      <c r="T36" s="49" t="s">
        <v>567</v>
      </c>
    </row>
    <row r="37" spans="1:20" ht="15.75">
      <c r="A37" s="49" t="s">
        <v>249</v>
      </c>
      <c r="B37" s="49" t="s">
        <v>75</v>
      </c>
      <c r="C37" s="63">
        <v>15</v>
      </c>
      <c r="D37" s="63">
        <v>6.6699999999999999</v>
      </c>
      <c r="S37" s="49" t="s">
        <v>497</v>
      </c>
      <c r="T37" s="49" t="s">
        <v>568</v>
      </c>
    </row>
    <row r="38" spans="1:20" ht="15.75">
      <c r="A38" s="49" t="s">
        <v>250</v>
      </c>
      <c r="B38" s="49" t="s">
        <v>76</v>
      </c>
      <c r="C38" s="63">
        <v>15</v>
      </c>
      <c r="D38" s="63">
        <v>6.6699999999999999</v>
      </c>
      <c r="S38" s="49" t="s">
        <v>498</v>
      </c>
      <c r="T38" s="49" t="s">
        <v>569</v>
      </c>
    </row>
    <row r="39" spans="1:20" ht="15.75">
      <c r="A39" s="49" t="s">
        <v>251</v>
      </c>
      <c r="B39" s="49" t="s">
        <v>77</v>
      </c>
      <c r="C39" s="63">
        <v>15</v>
      </c>
      <c r="D39" s="63">
        <v>6.6699999999999999</v>
      </c>
      <c r="S39" s="49" t="s">
        <v>499</v>
      </c>
      <c r="T39" s="49" t="s">
        <v>570</v>
      </c>
    </row>
    <row r="40" spans="1:20" ht="15.75">
      <c r="A40" s="49" t="s">
        <v>252</v>
      </c>
      <c r="B40" s="49" t="s">
        <v>78</v>
      </c>
      <c r="C40" s="63">
        <v>15</v>
      </c>
      <c r="D40" s="63">
        <v>6.6699999999999999</v>
      </c>
      <c r="S40" s="49" t="s">
        <v>500</v>
      </c>
      <c r="T40" s="49" t="s">
        <v>571</v>
      </c>
    </row>
    <row r="41" spans="1:20" ht="15.75">
      <c r="A41" s="49" t="s">
        <v>253</v>
      </c>
      <c r="B41" s="49" t="s">
        <v>79</v>
      </c>
      <c r="C41" s="63">
        <v>15</v>
      </c>
      <c r="D41" s="63">
        <v>6.6699999999999999</v>
      </c>
      <c r="S41" s="49" t="s">
        <v>501</v>
      </c>
      <c r="T41" s="49" t="s">
        <v>572</v>
      </c>
    </row>
    <row r="42" spans="1:20" ht="15.75">
      <c r="A42" s="49" t="s">
        <v>254</v>
      </c>
      <c r="B42" s="49" t="s">
        <v>255</v>
      </c>
      <c r="C42" s="63">
        <v>15</v>
      </c>
      <c r="D42" s="63">
        <v>6.6699999999999999</v>
      </c>
      <c r="S42" s="49" t="s">
        <v>502</v>
      </c>
      <c r="T42" s="49" t="s">
        <v>573</v>
      </c>
    </row>
    <row r="43" spans="1:20" ht="15.75">
      <c r="A43" s="49" t="s">
        <v>256</v>
      </c>
      <c r="B43" s="49" t="s">
        <v>81</v>
      </c>
      <c r="C43" s="63">
        <v>15</v>
      </c>
      <c r="D43" s="63">
        <v>6.6699999999999999</v>
      </c>
      <c r="S43" s="49" t="s">
        <v>503</v>
      </c>
      <c r="T43" s="49" t="s">
        <v>574</v>
      </c>
    </row>
    <row r="44" spans="1:20" ht="15.75">
      <c r="A44" s="49" t="s">
        <v>257</v>
      </c>
      <c r="B44" s="49" t="s">
        <v>84</v>
      </c>
      <c r="C44" s="63">
        <v>15</v>
      </c>
      <c r="D44" s="63">
        <v>6.6699999999999999</v>
      </c>
      <c r="S44" s="49" t="s">
        <v>504</v>
      </c>
      <c r="T44" s="49" t="s">
        <v>575</v>
      </c>
    </row>
    <row r="45" spans="1:20" ht="15.75">
      <c r="A45" s="49" t="s">
        <v>258</v>
      </c>
      <c r="B45" s="49" t="s">
        <v>85</v>
      </c>
      <c r="C45" s="63">
        <v>15</v>
      </c>
      <c r="D45" s="63">
        <v>6.6699999999999999</v>
      </c>
      <c r="S45" s="49" t="s">
        <v>505</v>
      </c>
      <c r="T45" s="49" t="s">
        <v>576</v>
      </c>
    </row>
    <row r="46" spans="1:20" ht="15.75">
      <c r="A46" s="49" t="s">
        <v>259</v>
      </c>
      <c r="B46" s="49" t="s">
        <v>260</v>
      </c>
      <c r="C46" s="63">
        <v>15</v>
      </c>
      <c r="D46" s="63">
        <v>6.6699999999999999</v>
      </c>
      <c r="S46" s="49" t="s">
        <v>506</v>
      </c>
      <c r="T46" s="49" t="s">
        <v>577</v>
      </c>
    </row>
    <row r="47" spans="1:20" ht="15.75">
      <c r="A47" s="49" t="s">
        <v>261</v>
      </c>
      <c r="B47" s="49" t="s">
        <v>262</v>
      </c>
      <c r="C47" s="63">
        <v>15</v>
      </c>
      <c r="D47" s="63">
        <v>6.6699999999999999</v>
      </c>
      <c r="S47" s="49" t="s">
        <v>507</v>
      </c>
      <c r="T47" s="49" t="s">
        <v>578</v>
      </c>
    </row>
    <row r="48" spans="1:20" ht="15.75">
      <c r="A48" s="49" t="s">
        <v>263</v>
      </c>
      <c r="B48" s="49" t="s">
        <v>80</v>
      </c>
      <c r="C48" s="63">
        <v>15</v>
      </c>
      <c r="D48" s="63">
        <v>6.6699999999999999</v>
      </c>
      <c r="S48" s="49" t="s">
        <v>508</v>
      </c>
      <c r="T48" s="49" t="s">
        <v>579</v>
      </c>
    </row>
    <row r="49" spans="1:20" ht="15.75">
      <c r="A49" s="49" t="s">
        <v>264</v>
      </c>
      <c r="B49" s="49" t="s">
        <v>82</v>
      </c>
      <c r="C49" s="63">
        <v>15</v>
      </c>
      <c r="D49" s="63">
        <v>6.6699999999999999</v>
      </c>
      <c r="S49" s="49" t="s">
        <v>509</v>
      </c>
      <c r="T49" s="49" t="s">
        <v>580</v>
      </c>
    </row>
    <row r="50" spans="1:20" ht="15.75">
      <c r="A50" s="49" t="s">
        <v>265</v>
      </c>
      <c r="B50" s="49" t="s">
        <v>83</v>
      </c>
      <c r="C50" s="63">
        <v>15</v>
      </c>
      <c r="D50" s="63">
        <v>6.6699999999999999</v>
      </c>
      <c r="S50" s="49" t="s">
        <v>510</v>
      </c>
      <c r="T50" s="49" t="s">
        <v>581</v>
      </c>
    </row>
    <row r="51" spans="1:20" ht="15.75">
      <c r="A51" s="49" t="s">
        <v>266</v>
      </c>
      <c r="B51" s="49" t="s">
        <v>86</v>
      </c>
      <c r="C51" s="63">
        <v>15</v>
      </c>
      <c r="D51" s="63">
        <v>6.6699999999999999</v>
      </c>
      <c r="S51" s="49" t="s">
        <v>511</v>
      </c>
      <c r="T51" s="49" t="s">
        <v>582</v>
      </c>
    </row>
    <row r="52" spans="1:20" ht="15.75">
      <c r="A52" s="49" t="s">
        <v>267</v>
      </c>
      <c r="B52" s="49" t="s">
        <v>87</v>
      </c>
      <c r="C52" s="63">
        <v>15</v>
      </c>
      <c r="D52" s="63">
        <v>6.6699999999999999</v>
      </c>
      <c r="S52" s="49" t="s">
        <v>512</v>
      </c>
      <c r="T52" s="49" t="s">
        <v>583</v>
      </c>
    </row>
    <row r="53" spans="1:20" ht="15.75">
      <c r="A53" s="49" t="s">
        <v>268</v>
      </c>
      <c r="B53" s="49" t="s">
        <v>88</v>
      </c>
      <c r="C53" s="63">
        <v>15</v>
      </c>
      <c r="D53" s="63">
        <v>6.6699999999999999</v>
      </c>
      <c r="S53" s="49" t="s">
        <v>513</v>
      </c>
      <c r="T53" s="49" t="s">
        <v>584</v>
      </c>
    </row>
    <row r="54" spans="1:20" ht="15.75">
      <c r="A54" s="49" t="s">
        <v>269</v>
      </c>
      <c r="B54" s="49" t="s">
        <v>89</v>
      </c>
      <c r="C54" s="63">
        <v>15</v>
      </c>
      <c r="D54" s="63">
        <v>6.6699999999999999</v>
      </c>
      <c r="S54" s="49" t="s">
        <v>514</v>
      </c>
      <c r="T54" s="49" t="s">
        <v>585</v>
      </c>
    </row>
    <row r="55" spans="1:20" ht="15.75">
      <c r="A55" s="49" t="s">
        <v>270</v>
      </c>
      <c r="B55" s="49" t="s">
        <v>271</v>
      </c>
      <c r="C55" s="63">
        <v>15</v>
      </c>
      <c r="D55" s="63">
        <v>6.6699999999999999</v>
      </c>
      <c r="S55" s="49" t="s">
        <v>515</v>
      </c>
      <c r="T55" s="49" t="s">
        <v>586</v>
      </c>
    </row>
    <row r="56" spans="1:20" ht="15.75">
      <c r="A56" s="49" t="s">
        <v>272</v>
      </c>
      <c r="B56" s="49" t="s">
        <v>273</v>
      </c>
      <c r="C56" s="63">
        <v>15</v>
      </c>
      <c r="D56" s="63">
        <v>6.6699999999999999</v>
      </c>
      <c r="S56" s="49" t="s">
        <v>516</v>
      </c>
      <c r="T56" s="49" t="s">
        <v>587</v>
      </c>
    </row>
    <row r="57" spans="1:20" ht="15.75">
      <c r="A57" s="49" t="s">
        <v>274</v>
      </c>
      <c r="B57" s="49" t="s">
        <v>275</v>
      </c>
      <c r="C57" s="63">
        <v>15</v>
      </c>
      <c r="D57" s="63">
        <v>6.6699999999999999</v>
      </c>
      <c r="S57" s="49" t="s">
        <v>517</v>
      </c>
      <c r="T57" s="49" t="s">
        <v>588</v>
      </c>
    </row>
    <row r="58" spans="1:20" ht="15.75">
      <c r="A58" s="49" t="s">
        <v>276</v>
      </c>
      <c r="B58" s="49" t="s">
        <v>277</v>
      </c>
      <c r="C58" s="63">
        <v>15</v>
      </c>
      <c r="D58" s="63">
        <v>6.6699999999999999</v>
      </c>
      <c r="S58" s="49" t="s">
        <v>518</v>
      </c>
      <c r="T58" s="49" t="s">
        <v>589</v>
      </c>
    </row>
    <row r="59" spans="1:20" ht="15.75">
      <c r="A59" s="49" t="s">
        <v>278</v>
      </c>
      <c r="B59" s="49" t="s">
        <v>279</v>
      </c>
      <c r="C59" s="63">
        <v>15</v>
      </c>
      <c r="D59" s="63">
        <v>6.6699999999999999</v>
      </c>
      <c r="S59" s="49" t="s">
        <v>519</v>
      </c>
      <c r="T59" s="49" t="s">
        <v>590</v>
      </c>
    </row>
    <row r="60" spans="1:20" ht="15.75">
      <c r="A60" s="49" t="s">
        <v>280</v>
      </c>
      <c r="B60" s="49" t="s">
        <v>281</v>
      </c>
      <c r="C60" s="63">
        <v>15</v>
      </c>
      <c r="D60" s="63">
        <v>6.6699999999999999</v>
      </c>
      <c r="S60" s="49" t="s">
        <v>520</v>
      </c>
      <c r="T60" s="49" t="s">
        <v>591</v>
      </c>
    </row>
    <row r="61" spans="1:20" ht="15.75">
      <c r="A61" s="49" t="s">
        <v>282</v>
      </c>
      <c r="B61" s="49" t="s">
        <v>283</v>
      </c>
      <c r="C61" s="63">
        <v>15</v>
      </c>
      <c r="D61" s="63">
        <v>6.6699999999999999</v>
      </c>
      <c r="S61" s="49" t="s">
        <v>521</v>
      </c>
      <c r="T61" s="49" t="s">
        <v>592</v>
      </c>
    </row>
    <row r="62" spans="1:20" ht="15.75">
      <c r="A62" s="49" t="s">
        <v>284</v>
      </c>
      <c r="B62" s="49" t="s">
        <v>285</v>
      </c>
      <c r="C62" s="63">
        <v>15</v>
      </c>
      <c r="D62" s="63">
        <v>6.6699999999999999</v>
      </c>
      <c r="S62" s="49" t="s">
        <v>522</v>
      </c>
      <c r="T62" s="49" t="s">
        <v>593</v>
      </c>
    </row>
    <row r="63" spans="1:20" ht="15.75">
      <c r="A63" s="49" t="s">
        <v>286</v>
      </c>
      <c r="B63" s="49" t="s">
        <v>91</v>
      </c>
      <c r="C63" s="63">
        <v>15</v>
      </c>
      <c r="D63" s="63">
        <v>6.6699999999999999</v>
      </c>
      <c r="S63" s="49" t="s">
        <v>523</v>
      </c>
      <c r="T63" s="49" t="s">
        <v>594</v>
      </c>
    </row>
    <row r="64" spans="1:20" ht="15.75">
      <c r="A64" s="49" t="s">
        <v>287</v>
      </c>
      <c r="B64" s="49" t="s">
        <v>288</v>
      </c>
      <c r="C64" s="63">
        <v>15</v>
      </c>
      <c r="D64" s="63">
        <v>6.6699999999999999</v>
      </c>
      <c r="S64" s="49" t="s">
        <v>524</v>
      </c>
      <c r="T64" s="49" t="s">
        <v>595</v>
      </c>
    </row>
    <row r="65" spans="1:20" ht="15.75">
      <c r="A65" s="49" t="s">
        <v>289</v>
      </c>
      <c r="B65" s="49" t="s">
        <v>290</v>
      </c>
      <c r="C65" s="63">
        <v>15</v>
      </c>
      <c r="D65" s="63">
        <v>6.6699999999999999</v>
      </c>
      <c r="S65" s="49" t="s">
        <v>525</v>
      </c>
      <c r="T65" s="49" t="s">
        <v>596</v>
      </c>
    </row>
    <row r="66" spans="1:20" ht="15.75">
      <c r="A66" s="49" t="s">
        <v>291</v>
      </c>
      <c r="B66" s="49" t="s">
        <v>292</v>
      </c>
      <c r="C66" s="63">
        <v>15</v>
      </c>
      <c r="D66" s="63">
        <v>6.6699999999999999</v>
      </c>
      <c r="S66" s="49" t="s">
        <v>526</v>
      </c>
      <c r="T66" s="49" t="s">
        <v>597</v>
      </c>
    </row>
    <row r="67" spans="1:20" ht="15.75">
      <c r="A67" s="49" t="s">
        <v>293</v>
      </c>
      <c r="B67" s="49" t="s">
        <v>294</v>
      </c>
      <c r="C67" s="63">
        <v>15</v>
      </c>
      <c r="D67" s="63">
        <v>6.6699999999999999</v>
      </c>
      <c r="S67" s="49" t="s">
        <v>527</v>
      </c>
      <c r="T67" s="49" t="s">
        <v>598</v>
      </c>
    </row>
    <row r="68" spans="1:20" ht="15.75">
      <c r="A68" s="49" t="s">
        <v>295</v>
      </c>
      <c r="B68" s="49" t="s">
        <v>296</v>
      </c>
      <c r="C68" s="63">
        <v>15</v>
      </c>
      <c r="D68" s="63">
        <v>6.6699999999999999</v>
      </c>
      <c r="S68" s="49" t="s">
        <v>528</v>
      </c>
      <c r="T68" s="49" t="s">
        <v>599</v>
      </c>
    </row>
    <row r="69" spans="1:20" ht="15.75">
      <c r="A69" s="49" t="s">
        <v>297</v>
      </c>
      <c r="B69" s="49" t="s">
        <v>298</v>
      </c>
      <c r="C69" s="63">
        <v>15</v>
      </c>
      <c r="D69" s="63">
        <v>6.6699999999999999</v>
      </c>
      <c r="S69" s="49" t="s">
        <v>529</v>
      </c>
      <c r="T69" s="49" t="s">
        <v>600</v>
      </c>
    </row>
    <row r="70" spans="1:20" ht="15.75">
      <c r="A70" s="49" t="s">
        <v>299</v>
      </c>
      <c r="B70" s="49" t="s">
        <v>300</v>
      </c>
      <c r="C70" s="63">
        <v>15</v>
      </c>
      <c r="D70" s="63">
        <v>6.6699999999999999</v>
      </c>
      <c r="S70" s="49" t="s">
        <v>530</v>
      </c>
      <c r="T70" s="49" t="s">
        <v>601</v>
      </c>
    </row>
    <row r="71" spans="1:20" ht="15.75">
      <c r="A71" s="49" t="s">
        <v>301</v>
      </c>
      <c r="B71" s="49" t="s">
        <v>302</v>
      </c>
      <c r="C71" s="63">
        <v>15</v>
      </c>
      <c r="D71" s="63">
        <v>6.6699999999999999</v>
      </c>
      <c r="S71" s="49" t="s">
        <v>531</v>
      </c>
      <c r="T71" s="49" t="s">
        <v>602</v>
      </c>
    </row>
    <row r="72" spans="1:20" ht="15.75">
      <c r="A72" s="49" t="s">
        <v>303</v>
      </c>
      <c r="B72" s="49" t="s">
        <v>304</v>
      </c>
      <c r="C72" s="63">
        <v>15</v>
      </c>
      <c r="D72" s="63">
        <v>6.6699999999999999</v>
      </c>
      <c r="S72" s="49" t="s">
        <v>532</v>
      </c>
      <c r="T72" s="49" t="s">
        <v>603</v>
      </c>
    </row>
    <row r="73" spans="1:20" ht="15.75">
      <c r="A73" s="49" t="s">
        <v>305</v>
      </c>
      <c r="B73" s="49" t="s">
        <v>306</v>
      </c>
      <c r="C73" s="63">
        <v>15</v>
      </c>
      <c r="D73" s="63">
        <v>6.6699999999999999</v>
      </c>
      <c r="T73" s="49" t="s">
        <v>604</v>
      </c>
    </row>
    <row r="74" spans="1:20" ht="15.75">
      <c r="A74" s="49" t="s">
        <v>307</v>
      </c>
      <c r="B74" s="49" t="s">
        <v>308</v>
      </c>
      <c r="C74" s="63">
        <v>15</v>
      </c>
      <c r="D74" s="63">
        <v>6.6699999999999999</v>
      </c>
      <c r="T74" s="49" t="s">
        <v>605</v>
      </c>
    </row>
    <row r="75" spans="1:20" ht="15.75">
      <c r="A75" s="49" t="s">
        <v>309</v>
      </c>
      <c r="B75" s="49" t="s">
        <v>94</v>
      </c>
      <c r="C75" s="63">
        <v>15</v>
      </c>
      <c r="D75" s="63">
        <v>6.6699999999999999</v>
      </c>
      <c r="T75" s="49" t="s">
        <v>606</v>
      </c>
    </row>
    <row r="76" spans="1:20" ht="15.75">
      <c r="A76" s="49" t="s">
        <v>310</v>
      </c>
      <c r="B76" s="49" t="s">
        <v>95</v>
      </c>
      <c r="C76" s="63">
        <v>15</v>
      </c>
      <c r="D76" s="63">
        <v>6.6699999999999999</v>
      </c>
      <c r="T76" s="49" t="s">
        <v>607</v>
      </c>
    </row>
    <row r="77" spans="1:20" ht="15.75">
      <c r="A77" s="49" t="s">
        <v>311</v>
      </c>
      <c r="B77" s="49" t="s">
        <v>96</v>
      </c>
      <c r="C77" s="63">
        <v>10</v>
      </c>
      <c r="D77" s="63">
        <v>10</v>
      </c>
      <c r="T77" s="49" t="s">
        <v>608</v>
      </c>
    </row>
    <row r="78" spans="1:20" ht="15.75">
      <c r="A78" s="49" t="s">
        <v>312</v>
      </c>
      <c r="B78" s="49" t="s">
        <v>97</v>
      </c>
      <c r="C78" s="63">
        <v>10</v>
      </c>
      <c r="D78" s="63">
        <v>10</v>
      </c>
      <c r="T78" s="49" t="s">
        <v>609</v>
      </c>
    </row>
    <row r="79" spans="1:20" ht="15.75">
      <c r="A79" s="49" t="s">
        <v>313</v>
      </c>
      <c r="B79" s="49" t="s">
        <v>98</v>
      </c>
      <c r="C79" s="63">
        <v>10</v>
      </c>
      <c r="D79" s="63">
        <v>10</v>
      </c>
      <c r="T79" s="49" t="s">
        <v>610</v>
      </c>
    </row>
    <row r="80" spans="1:20" ht="15.75">
      <c r="A80" s="49" t="s">
        <v>314</v>
      </c>
      <c r="B80" s="49" t="s">
        <v>99</v>
      </c>
      <c r="C80" s="63">
        <v>10</v>
      </c>
      <c r="D80" s="63">
        <v>10</v>
      </c>
      <c r="T80" s="49" t="s">
        <v>611</v>
      </c>
    </row>
    <row r="81" spans="1:20" ht="15.75">
      <c r="A81" s="49" t="s">
        <v>315</v>
      </c>
      <c r="B81" s="49" t="s">
        <v>100</v>
      </c>
      <c r="C81" s="63">
        <v>10</v>
      </c>
      <c r="D81" s="63">
        <v>10</v>
      </c>
      <c r="T81" s="49" t="s">
        <v>612</v>
      </c>
    </row>
    <row r="82" spans="1:20" ht="15.75">
      <c r="A82" s="49" t="s">
        <v>316</v>
      </c>
      <c r="B82" s="49" t="s">
        <v>101</v>
      </c>
      <c r="C82" s="63">
        <v>10</v>
      </c>
      <c r="D82" s="63">
        <v>10</v>
      </c>
      <c r="T82" s="49" t="s">
        <v>613</v>
      </c>
    </row>
    <row r="83" spans="1:20" ht="15.75">
      <c r="A83" s="49" t="s">
        <v>317</v>
      </c>
      <c r="B83" s="49" t="s">
        <v>102</v>
      </c>
      <c r="C83" s="63">
        <v>10</v>
      </c>
      <c r="D83" s="63">
        <v>10</v>
      </c>
      <c r="T83" s="49" t="s">
        <v>614</v>
      </c>
    </row>
    <row r="84" spans="1:20" ht="15.75">
      <c r="A84" s="49" t="s">
        <v>318</v>
      </c>
      <c r="B84" s="49" t="s">
        <v>103</v>
      </c>
      <c r="C84" s="63">
        <v>10</v>
      </c>
      <c r="D84" s="63">
        <v>10</v>
      </c>
      <c r="T84" s="49" t="s">
        <v>615</v>
      </c>
    </row>
    <row r="85" spans="1:20" ht="15.75">
      <c r="A85" s="49" t="s">
        <v>319</v>
      </c>
      <c r="B85" s="49" t="s">
        <v>104</v>
      </c>
      <c r="C85" s="63">
        <v>10</v>
      </c>
      <c r="D85" s="63">
        <v>10</v>
      </c>
      <c r="T85" s="49" t="s">
        <v>616</v>
      </c>
    </row>
    <row r="86" spans="1:20" ht="15.75">
      <c r="A86" s="49" t="s">
        <v>320</v>
      </c>
      <c r="B86" s="49" t="s">
        <v>105</v>
      </c>
      <c r="C86" s="63">
        <v>10</v>
      </c>
      <c r="D86" s="63">
        <v>10</v>
      </c>
      <c r="T86" s="49" t="s">
        <v>617</v>
      </c>
    </row>
    <row r="87" spans="1:20" ht="15.75">
      <c r="A87" s="49" t="s">
        <v>321</v>
      </c>
      <c r="B87" s="49" t="s">
        <v>106</v>
      </c>
      <c r="C87" s="63">
        <v>10</v>
      </c>
      <c r="D87" s="63">
        <v>10</v>
      </c>
      <c r="T87" s="49" t="s">
        <v>618</v>
      </c>
    </row>
    <row r="88" spans="1:20" ht="15.75">
      <c r="A88" s="49" t="s">
        <v>322</v>
      </c>
      <c r="B88" s="49" t="s">
        <v>107</v>
      </c>
      <c r="C88" s="63">
        <v>10</v>
      </c>
      <c r="D88" s="63">
        <v>10</v>
      </c>
      <c r="T88" s="49" t="s">
        <v>619</v>
      </c>
    </row>
    <row r="89" spans="1:20" ht="15.75">
      <c r="A89" s="49" t="s">
        <v>323</v>
      </c>
      <c r="B89" s="49" t="s">
        <v>108</v>
      </c>
      <c r="C89" s="63">
        <v>10</v>
      </c>
      <c r="D89" s="63">
        <v>10</v>
      </c>
      <c r="T89" s="49" t="s">
        <v>620</v>
      </c>
    </row>
    <row r="90" spans="1:20" ht="15.75">
      <c r="A90" s="49" t="s">
        <v>324</v>
      </c>
      <c r="B90" s="49" t="s">
        <v>325</v>
      </c>
      <c r="C90" s="63">
        <v>5</v>
      </c>
      <c r="D90" s="63">
        <v>20</v>
      </c>
      <c r="T90" s="49" t="s">
        <v>621</v>
      </c>
    </row>
    <row r="91" spans="1:20" ht="15.75">
      <c r="A91" s="49" t="s">
        <v>326</v>
      </c>
      <c r="B91" s="49" t="s">
        <v>327</v>
      </c>
      <c r="C91" s="63">
        <v>5</v>
      </c>
      <c r="D91" s="63">
        <v>20</v>
      </c>
      <c r="T91" s="49" t="s">
        <v>622</v>
      </c>
    </row>
    <row r="92" spans="1:20" ht="15.75">
      <c r="A92" s="49" t="s">
        <v>328</v>
      </c>
      <c r="B92" s="49" t="s">
        <v>329</v>
      </c>
      <c r="C92" s="63">
        <v>5</v>
      </c>
      <c r="D92" s="63">
        <v>20</v>
      </c>
      <c r="T92" s="49" t="s">
        <v>623</v>
      </c>
    </row>
    <row r="93" spans="1:20" ht="15.75">
      <c r="A93" s="49" t="s">
        <v>330</v>
      </c>
      <c r="B93" s="49" t="s">
        <v>331</v>
      </c>
      <c r="C93" s="63">
        <v>5</v>
      </c>
      <c r="D93" s="63">
        <v>20</v>
      </c>
      <c r="T93" s="49" t="s">
        <v>624</v>
      </c>
    </row>
    <row r="94" spans="1:20" ht="15.75">
      <c r="A94" s="49" t="s">
        <v>332</v>
      </c>
      <c r="B94" s="49" t="s">
        <v>333</v>
      </c>
      <c r="C94" s="63">
        <v>5</v>
      </c>
      <c r="D94" s="63">
        <v>20</v>
      </c>
      <c r="T94" s="49" t="s">
        <v>625</v>
      </c>
    </row>
    <row r="95" spans="1:20" ht="15.75">
      <c r="A95" s="49" t="s">
        <v>334</v>
      </c>
      <c r="B95" s="49" t="s">
        <v>335</v>
      </c>
      <c r="C95" s="63">
        <v>5</v>
      </c>
      <c r="D95" s="63">
        <v>20</v>
      </c>
      <c r="T95" s="49" t="s">
        <v>626</v>
      </c>
    </row>
    <row r="96" spans="1:20" ht="15.75">
      <c r="A96" s="49" t="s">
        <v>336</v>
      </c>
      <c r="B96" s="49" t="s">
        <v>337</v>
      </c>
      <c r="C96" s="63">
        <v>5</v>
      </c>
      <c r="D96" s="63">
        <v>20</v>
      </c>
      <c r="T96" s="49" t="s">
        <v>627</v>
      </c>
    </row>
    <row r="97" spans="1:20" ht="15.75">
      <c r="A97" s="49" t="s">
        <v>338</v>
      </c>
      <c r="B97" s="49" t="s">
        <v>339</v>
      </c>
      <c r="C97" s="63">
        <v>5</v>
      </c>
      <c r="D97" s="63">
        <v>20</v>
      </c>
      <c r="T97" s="49" t="s">
        <v>628</v>
      </c>
    </row>
    <row r="98" spans="1:20" ht="15.75">
      <c r="A98" s="49" t="s">
        <v>340</v>
      </c>
      <c r="B98" s="49" t="s">
        <v>341</v>
      </c>
      <c r="C98" s="63">
        <v>8</v>
      </c>
      <c r="D98" s="63">
        <v>12.5</v>
      </c>
      <c r="T98" s="49" t="s">
        <v>629</v>
      </c>
    </row>
    <row r="99" spans="1:20" ht="15.75">
      <c r="A99" s="49" t="s">
        <v>342</v>
      </c>
      <c r="B99" s="49" t="s">
        <v>343</v>
      </c>
      <c r="C99" s="63">
        <v>8</v>
      </c>
      <c r="D99" s="63">
        <v>12.5</v>
      </c>
      <c r="T99" s="49" t="s">
        <v>630</v>
      </c>
    </row>
    <row r="100" spans="1:20" ht="15.75">
      <c r="A100" s="49" t="s">
        <v>344</v>
      </c>
      <c r="B100" s="49" t="s">
        <v>345</v>
      </c>
      <c r="C100" s="63">
        <v>8</v>
      </c>
      <c r="D100" s="63">
        <v>12.5</v>
      </c>
      <c r="T100" s="49" t="s">
        <v>631</v>
      </c>
    </row>
    <row r="101" spans="1:20" ht="15.75">
      <c r="A101" s="49" t="s">
        <v>346</v>
      </c>
      <c r="B101" s="49" t="s">
        <v>347</v>
      </c>
      <c r="C101" s="63">
        <v>8</v>
      </c>
      <c r="D101" s="63">
        <v>12.5</v>
      </c>
      <c r="T101" s="49" t="s">
        <v>632</v>
      </c>
    </row>
    <row r="102" spans="1:20" ht="15.75">
      <c r="A102" s="49" t="s">
        <v>348</v>
      </c>
      <c r="B102" s="49" t="s">
        <v>349</v>
      </c>
      <c r="C102" s="63">
        <v>5</v>
      </c>
      <c r="D102" s="63">
        <v>20</v>
      </c>
      <c r="T102" s="49" t="s">
        <v>633</v>
      </c>
    </row>
    <row r="103" spans="1:20" ht="15.75">
      <c r="A103" s="49" t="s">
        <v>350</v>
      </c>
      <c r="B103" s="49" t="s">
        <v>351</v>
      </c>
      <c r="C103" s="63">
        <v>5</v>
      </c>
      <c r="D103" s="63">
        <v>20</v>
      </c>
      <c r="T103" s="49" t="s">
        <v>634</v>
      </c>
    </row>
    <row r="104" spans="1:20" ht="15.75">
      <c r="A104" s="49" t="s">
        <v>352</v>
      </c>
      <c r="B104" s="49" t="s">
        <v>353</v>
      </c>
      <c r="C104" s="63">
        <v>5</v>
      </c>
      <c r="D104" s="63">
        <v>20</v>
      </c>
      <c r="T104" s="49" t="s">
        <v>635</v>
      </c>
    </row>
    <row r="105" spans="1:20" ht="15.75">
      <c r="A105" s="49" t="s">
        <v>354</v>
      </c>
      <c r="B105" s="49" t="s">
        <v>355</v>
      </c>
      <c r="C105" s="63">
        <v>5</v>
      </c>
      <c r="D105" s="63">
        <v>20</v>
      </c>
      <c r="T105" s="49" t="s">
        <v>636</v>
      </c>
    </row>
    <row r="106" spans="1:20" ht="15.75">
      <c r="A106" s="49" t="s">
        <v>356</v>
      </c>
      <c r="B106" s="49" t="s">
        <v>357</v>
      </c>
      <c r="C106" s="63">
        <v>5</v>
      </c>
      <c r="D106" s="63">
        <v>20</v>
      </c>
      <c r="T106" s="49" t="s">
        <v>637</v>
      </c>
    </row>
    <row r="107" spans="1:20" ht="15.75">
      <c r="A107" s="49" t="s">
        <v>358</v>
      </c>
      <c r="B107" s="49" t="s">
        <v>359</v>
      </c>
      <c r="C107" s="63">
        <v>5</v>
      </c>
      <c r="D107" s="63">
        <v>20</v>
      </c>
      <c r="T107" s="49" t="s">
        <v>638</v>
      </c>
    </row>
    <row r="108" spans="1:20" ht="15.75">
      <c r="A108" s="49" t="s">
        <v>360</v>
      </c>
      <c r="B108" s="49" t="s">
        <v>361</v>
      </c>
      <c r="C108" s="63">
        <v>5</v>
      </c>
      <c r="D108" s="63">
        <v>20</v>
      </c>
      <c r="T108" s="49" t="s">
        <v>639</v>
      </c>
    </row>
    <row r="109" spans="1:20" ht="15.75">
      <c r="A109" s="49" t="s">
        <v>362</v>
      </c>
      <c r="B109" s="49" t="s">
        <v>363</v>
      </c>
      <c r="C109" s="63">
        <v>5</v>
      </c>
      <c r="D109" s="63">
        <v>20</v>
      </c>
      <c r="T109" s="49" t="s">
        <v>640</v>
      </c>
    </row>
    <row r="110" spans="1:20" ht="15.75">
      <c r="A110" s="49" t="s">
        <v>364</v>
      </c>
      <c r="B110" s="49" t="s">
        <v>365</v>
      </c>
      <c r="C110" s="63">
        <v>5</v>
      </c>
      <c r="D110" s="63">
        <v>20</v>
      </c>
      <c r="T110" s="49" t="s">
        <v>641</v>
      </c>
    </row>
    <row r="111" spans="1:20" ht="15.75">
      <c r="A111" s="49" t="s">
        <v>366</v>
      </c>
      <c r="B111" s="49" t="s">
        <v>367</v>
      </c>
      <c r="C111" s="63">
        <v>5</v>
      </c>
      <c r="D111" s="63">
        <v>20</v>
      </c>
      <c r="T111" s="49" t="s">
        <v>642</v>
      </c>
    </row>
    <row r="112" spans="1:20" ht="15.75">
      <c r="A112" s="49" t="s">
        <v>368</v>
      </c>
      <c r="B112" s="49" t="s">
        <v>369</v>
      </c>
      <c r="C112" s="63">
        <v>5</v>
      </c>
      <c r="D112" s="63">
        <v>20</v>
      </c>
      <c r="T112" s="49" t="s">
        <v>643</v>
      </c>
    </row>
    <row r="113" spans="1:20" ht="15.75">
      <c r="A113" s="49" t="s">
        <v>370</v>
      </c>
      <c r="B113" s="49" t="s">
        <v>371</v>
      </c>
      <c r="C113" s="63">
        <v>8</v>
      </c>
      <c r="D113" s="63">
        <v>12.5</v>
      </c>
      <c r="T113" s="49" t="s">
        <v>644</v>
      </c>
    </row>
    <row r="114" spans="1:20" ht="15.75">
      <c r="A114" s="49" t="s">
        <v>372</v>
      </c>
      <c r="B114" s="49" t="s">
        <v>373</v>
      </c>
      <c r="C114" s="63">
        <v>8</v>
      </c>
      <c r="D114" s="63">
        <v>12.5</v>
      </c>
      <c r="T114" s="49" t="s">
        <v>645</v>
      </c>
    </row>
    <row r="115" spans="1:20" ht="15.75">
      <c r="A115" s="49" t="s">
        <v>374</v>
      </c>
      <c r="B115" s="49" t="s">
        <v>375</v>
      </c>
      <c r="C115" s="63">
        <v>8</v>
      </c>
      <c r="D115" s="63">
        <v>12.5</v>
      </c>
      <c r="T115" s="49" t="s">
        <v>646</v>
      </c>
    </row>
    <row r="116" spans="1:20" ht="15.75">
      <c r="A116" s="49" t="s">
        <v>376</v>
      </c>
      <c r="B116" s="49" t="s">
        <v>377</v>
      </c>
      <c r="C116" s="63">
        <v>8</v>
      </c>
      <c r="D116" s="63">
        <v>12.5</v>
      </c>
      <c r="T116" s="49" t="s">
        <v>647</v>
      </c>
    </row>
    <row r="117" spans="1:20" ht="15.75">
      <c r="A117" s="49" t="s">
        <v>378</v>
      </c>
      <c r="B117" s="49" t="s">
        <v>379</v>
      </c>
      <c r="C117" s="63">
        <v>5</v>
      </c>
      <c r="D117" s="63">
        <v>20</v>
      </c>
      <c r="T117" s="49" t="s">
        <v>648</v>
      </c>
    </row>
    <row r="118" spans="1:20" ht="15.75">
      <c r="A118" s="49" t="s">
        <v>380</v>
      </c>
      <c r="B118" s="49" t="s">
        <v>381</v>
      </c>
      <c r="C118" s="63">
        <v>5</v>
      </c>
      <c r="D118" s="63">
        <v>20</v>
      </c>
      <c r="T118" s="49" t="s">
        <v>649</v>
      </c>
    </row>
    <row r="119" spans="1:20" ht="15.75">
      <c r="A119" s="49" t="s">
        <v>382</v>
      </c>
      <c r="B119" s="49" t="s">
        <v>383</v>
      </c>
      <c r="C119" s="63">
        <v>5</v>
      </c>
      <c r="D119" s="63">
        <v>20</v>
      </c>
      <c r="T119" s="49" t="s">
        <v>650</v>
      </c>
    </row>
    <row r="120" spans="1:20" ht="15.75">
      <c r="A120" s="49" t="s">
        <v>384</v>
      </c>
      <c r="B120" s="49" t="s">
        <v>124</v>
      </c>
      <c r="C120" s="63">
        <v>5</v>
      </c>
      <c r="D120" s="63">
        <v>20</v>
      </c>
      <c r="T120" s="49" t="s">
        <v>651</v>
      </c>
    </row>
    <row r="121" spans="1:20" ht="15.75">
      <c r="A121" s="49" t="s">
        <v>385</v>
      </c>
      <c r="B121" s="49" t="s">
        <v>125</v>
      </c>
      <c r="C121" s="63">
        <v>5</v>
      </c>
      <c r="D121" s="63">
        <v>20</v>
      </c>
      <c r="T121" s="49" t="s">
        <v>652</v>
      </c>
    </row>
    <row r="122" spans="1:20" ht="15.75">
      <c r="A122" s="49" t="s">
        <v>386</v>
      </c>
      <c r="B122" s="49" t="s">
        <v>126</v>
      </c>
      <c r="C122" s="63">
        <v>5</v>
      </c>
      <c r="D122" s="63">
        <v>20</v>
      </c>
      <c r="T122" s="49" t="s">
        <v>653</v>
      </c>
    </row>
    <row r="123" spans="1:20" ht="15.75">
      <c r="A123" s="49" t="s">
        <v>387</v>
      </c>
      <c r="B123" s="49" t="s">
        <v>127</v>
      </c>
      <c r="C123" s="63">
        <v>5</v>
      </c>
      <c r="D123" s="63">
        <v>20</v>
      </c>
      <c r="T123" s="49" t="s">
        <v>654</v>
      </c>
    </row>
    <row r="124" spans="1:20" ht="15.75">
      <c r="A124" s="49" t="s">
        <v>388</v>
      </c>
      <c r="B124" s="49" t="s">
        <v>128</v>
      </c>
      <c r="C124" s="63">
        <v>5</v>
      </c>
      <c r="D124" s="63">
        <v>20</v>
      </c>
      <c r="T124" s="49" t="s">
        <v>655</v>
      </c>
    </row>
    <row r="125" spans="1:20" ht="15.75">
      <c r="A125" s="49" t="s">
        <v>389</v>
      </c>
      <c r="B125" s="49" t="s">
        <v>129</v>
      </c>
      <c r="C125" s="63">
        <v>5</v>
      </c>
      <c r="D125" s="63">
        <v>20</v>
      </c>
      <c r="T125" s="49" t="s">
        <v>656</v>
      </c>
    </row>
    <row r="126" spans="1:20" ht="15.75">
      <c r="A126" s="49" t="s">
        <v>390</v>
      </c>
      <c r="B126" s="49" t="s">
        <v>130</v>
      </c>
      <c r="C126" s="63">
        <v>5</v>
      </c>
      <c r="D126" s="63">
        <v>20</v>
      </c>
      <c r="T126" s="49" t="s">
        <v>657</v>
      </c>
    </row>
    <row r="127" spans="1:20" ht="15.75">
      <c r="A127" s="49" t="s">
        <v>391</v>
      </c>
      <c r="B127" s="49" t="s">
        <v>131</v>
      </c>
      <c r="C127" s="63">
        <v>5</v>
      </c>
      <c r="D127" s="63">
        <v>20</v>
      </c>
      <c r="T127" s="49" t="s">
        <v>658</v>
      </c>
    </row>
    <row r="128" spans="1:20" ht="15.75">
      <c r="A128" s="49" t="s">
        <v>392</v>
      </c>
      <c r="B128" s="49" t="s">
        <v>132</v>
      </c>
      <c r="C128" s="63">
        <v>5</v>
      </c>
      <c r="D128" s="63">
        <v>20</v>
      </c>
      <c r="T128" s="49" t="s">
        <v>659</v>
      </c>
    </row>
    <row r="129" spans="1:20" ht="15.75">
      <c r="A129" s="49" t="s">
        <v>393</v>
      </c>
      <c r="B129" s="49" t="s">
        <v>133</v>
      </c>
      <c r="C129" s="63">
        <v>5</v>
      </c>
      <c r="D129" s="63">
        <v>20</v>
      </c>
      <c r="T129" s="49" t="s">
        <v>660</v>
      </c>
    </row>
    <row r="130" spans="1:20" ht="15.75">
      <c r="A130" s="49" t="s">
        <v>394</v>
      </c>
      <c r="B130" s="49" t="s">
        <v>134</v>
      </c>
      <c r="C130" s="63">
        <v>5</v>
      </c>
      <c r="D130" s="63">
        <v>20</v>
      </c>
      <c r="T130" s="49" t="s">
        <v>661</v>
      </c>
    </row>
    <row r="131" spans="1:20" ht="15.75">
      <c r="A131" s="49" t="s">
        <v>395</v>
      </c>
      <c r="B131" s="49" t="s">
        <v>135</v>
      </c>
      <c r="C131" s="63">
        <v>5</v>
      </c>
      <c r="D131" s="63">
        <v>20</v>
      </c>
      <c r="T131" s="49" t="s">
        <v>662</v>
      </c>
    </row>
    <row r="132" spans="1:20" ht="15.75">
      <c r="A132" s="49" t="s">
        <v>396</v>
      </c>
      <c r="B132" s="49" t="s">
        <v>136</v>
      </c>
      <c r="C132" s="63">
        <v>5</v>
      </c>
      <c r="D132" s="63">
        <v>20</v>
      </c>
      <c r="T132" s="49" t="s">
        <v>663</v>
      </c>
    </row>
    <row r="133" spans="1:20" ht="15.75">
      <c r="A133" s="49" t="s">
        <v>397</v>
      </c>
      <c r="B133" s="49" t="s">
        <v>398</v>
      </c>
      <c r="C133" s="63">
        <v>5</v>
      </c>
      <c r="D133" s="63">
        <v>20</v>
      </c>
      <c r="T133" s="49" t="s">
        <v>664</v>
      </c>
    </row>
    <row r="134" spans="1:20" ht="15.75">
      <c r="A134" s="49" t="s">
        <v>399</v>
      </c>
      <c r="B134" s="49" t="s">
        <v>138</v>
      </c>
      <c r="C134" s="63">
        <v>5</v>
      </c>
      <c r="D134" s="63">
        <v>20</v>
      </c>
      <c r="T134" s="49" t="s">
        <v>665</v>
      </c>
    </row>
    <row r="135" spans="1:20" ht="15.75">
      <c r="A135" s="49" t="s">
        <v>400</v>
      </c>
      <c r="B135" s="49" t="s">
        <v>139</v>
      </c>
      <c r="C135" s="63">
        <v>5</v>
      </c>
      <c r="D135" s="63">
        <v>20</v>
      </c>
      <c r="T135" s="49" t="s">
        <v>666</v>
      </c>
    </row>
    <row r="136" spans="1:20" ht="15.75">
      <c r="A136" s="49" t="s">
        <v>401</v>
      </c>
      <c r="B136" s="49" t="s">
        <v>140</v>
      </c>
      <c r="C136" s="63">
        <v>8</v>
      </c>
      <c r="D136" s="63">
        <v>12.5</v>
      </c>
      <c r="T136" s="49" t="s">
        <v>667</v>
      </c>
    </row>
    <row r="137" spans="1:20" ht="15.75">
      <c r="A137" s="49" t="s">
        <v>402</v>
      </c>
      <c r="B137" s="49" t="s">
        <v>141</v>
      </c>
      <c r="C137" s="63">
        <v>8</v>
      </c>
      <c r="D137" s="63">
        <v>12.5</v>
      </c>
      <c r="T137" s="49" t="s">
        <v>668</v>
      </c>
    </row>
    <row r="138" spans="1:20" ht="15.75">
      <c r="A138" s="49" t="s">
        <v>403</v>
      </c>
      <c r="B138" s="49" t="s">
        <v>142</v>
      </c>
      <c r="C138" s="63">
        <v>8</v>
      </c>
      <c r="D138" s="63">
        <v>12.5</v>
      </c>
      <c r="T138" s="49" t="s">
        <v>669</v>
      </c>
    </row>
    <row r="139" spans="1:20" ht="15.75">
      <c r="A139" s="49" t="s">
        <v>404</v>
      </c>
      <c r="B139" s="49" t="s">
        <v>143</v>
      </c>
      <c r="C139" s="63">
        <v>8</v>
      </c>
      <c r="D139" s="63">
        <v>12.5</v>
      </c>
      <c r="T139" s="49" t="s">
        <v>670</v>
      </c>
    </row>
    <row r="140" spans="1:20" ht="15.75">
      <c r="A140" s="49" t="s">
        <v>405</v>
      </c>
      <c r="B140" s="49" t="s">
        <v>144</v>
      </c>
      <c r="C140" s="63">
        <v>8</v>
      </c>
      <c r="D140" s="63">
        <v>12.5</v>
      </c>
      <c r="T140" s="49" t="s">
        <v>671</v>
      </c>
    </row>
    <row r="141" spans="1:20" ht="15.75">
      <c r="A141" s="49" t="s">
        <v>406</v>
      </c>
      <c r="B141" s="49" t="s">
        <v>145</v>
      </c>
      <c r="C141" s="63">
        <v>8</v>
      </c>
      <c r="D141" s="63">
        <v>12.5</v>
      </c>
      <c r="T141" s="49" t="s">
        <v>672</v>
      </c>
    </row>
    <row r="142" spans="1:20" ht="15.75">
      <c r="A142" s="49" t="s">
        <v>407</v>
      </c>
      <c r="B142" s="49" t="s">
        <v>408</v>
      </c>
      <c r="C142" s="63">
        <v>5</v>
      </c>
      <c r="D142" s="63">
        <v>20</v>
      </c>
      <c r="T142" s="49" t="s">
        <v>673</v>
      </c>
    </row>
    <row r="143" spans="1:20" ht="15.75">
      <c r="A143" s="49" t="s">
        <v>409</v>
      </c>
      <c r="B143" s="49" t="s">
        <v>410</v>
      </c>
      <c r="C143" s="63">
        <v>5</v>
      </c>
      <c r="D143" s="63">
        <v>20</v>
      </c>
      <c r="T143" s="49" t="s">
        <v>674</v>
      </c>
    </row>
    <row r="144" spans="1:20" ht="15.75">
      <c r="A144" s="49" t="s">
        <v>411</v>
      </c>
      <c r="B144" s="49" t="s">
        <v>412</v>
      </c>
      <c r="C144" s="63">
        <v>5</v>
      </c>
      <c r="D144" s="63">
        <v>20</v>
      </c>
      <c r="T144" s="49" t="s">
        <v>675</v>
      </c>
    </row>
    <row r="145" spans="1:20" ht="15.75">
      <c r="A145" s="49" t="s">
        <v>413</v>
      </c>
      <c r="B145" s="49" t="s">
        <v>414</v>
      </c>
      <c r="C145" s="63">
        <v>5</v>
      </c>
      <c r="D145" s="63">
        <v>20</v>
      </c>
      <c r="T145" s="49" t="s">
        <v>676</v>
      </c>
    </row>
    <row r="146" spans="1:20" ht="15.75">
      <c r="A146" s="49" t="s">
        <v>415</v>
      </c>
      <c r="B146" s="49" t="s">
        <v>416</v>
      </c>
      <c r="C146" s="63">
        <v>5</v>
      </c>
      <c r="D146" s="63">
        <v>20</v>
      </c>
      <c r="T146" s="49" t="s">
        <v>677</v>
      </c>
    </row>
    <row r="147" spans="1:20" ht="15.75">
      <c r="A147" s="49" t="s">
        <v>417</v>
      </c>
      <c r="B147" s="49" t="s">
        <v>418</v>
      </c>
      <c r="C147" s="63">
        <v>5</v>
      </c>
      <c r="D147" s="63">
        <v>20</v>
      </c>
      <c r="T147" s="49" t="s">
        <v>678</v>
      </c>
    </row>
    <row r="148" spans="1:20" ht="15.75">
      <c r="A148" s="49" t="s">
        <v>419</v>
      </c>
      <c r="B148" s="49" t="s">
        <v>420</v>
      </c>
      <c r="C148" s="63">
        <v>5</v>
      </c>
      <c r="D148" s="63">
        <v>20</v>
      </c>
      <c r="T148" s="49" t="s">
        <v>679</v>
      </c>
    </row>
    <row r="149" spans="1:20" ht="15.75">
      <c r="A149" s="49" t="s">
        <v>421</v>
      </c>
      <c r="B149" s="49" t="s">
        <v>422</v>
      </c>
      <c r="C149" s="63">
        <v>5</v>
      </c>
      <c r="D149" s="63">
        <v>20</v>
      </c>
      <c r="T149" s="49" t="s">
        <v>680</v>
      </c>
    </row>
    <row r="150" spans="1:20" ht="15.75">
      <c r="A150" s="49" t="s">
        <v>423</v>
      </c>
      <c r="B150" s="49" t="s">
        <v>424</v>
      </c>
      <c r="C150" s="63">
        <v>8</v>
      </c>
      <c r="D150" s="63">
        <v>12.5</v>
      </c>
      <c r="T150" s="49" t="s">
        <v>681</v>
      </c>
    </row>
    <row r="151" spans="1:20" ht="15.75">
      <c r="A151" s="49" t="s">
        <v>425</v>
      </c>
      <c r="B151" s="49" t="s">
        <v>426</v>
      </c>
      <c r="C151" s="63">
        <v>8</v>
      </c>
      <c r="D151" s="63">
        <v>12.5</v>
      </c>
      <c r="T151" s="49" t="s">
        <v>682</v>
      </c>
    </row>
    <row r="152" spans="1:20" ht="15.75">
      <c r="A152" s="49" t="s">
        <v>427</v>
      </c>
      <c r="B152" s="49" t="s">
        <v>428</v>
      </c>
      <c r="C152" s="63">
        <v>8</v>
      </c>
      <c r="D152" s="63">
        <v>12.5</v>
      </c>
      <c r="T152" s="49" t="s">
        <v>683</v>
      </c>
    </row>
    <row r="153" spans="1:20" ht="15.75">
      <c r="A153" s="49" t="s">
        <v>429</v>
      </c>
      <c r="B153" s="49" t="s">
        <v>430</v>
      </c>
      <c r="C153" s="63">
        <v>8</v>
      </c>
      <c r="D153" s="63">
        <v>12.5</v>
      </c>
      <c r="T153" s="49" t="s">
        <v>684</v>
      </c>
    </row>
    <row r="154" spans="1:20" ht="15.75">
      <c r="A154" s="49" t="s">
        <v>431</v>
      </c>
      <c r="B154" s="49" t="s">
        <v>432</v>
      </c>
      <c r="C154" s="63">
        <v>5</v>
      </c>
      <c r="D154" s="63">
        <v>20</v>
      </c>
      <c r="T154" s="49" t="s">
        <v>685</v>
      </c>
    </row>
    <row r="155" spans="1:20" ht="15.75">
      <c r="A155" s="49" t="s">
        <v>433</v>
      </c>
      <c r="B155" s="49" t="s">
        <v>434</v>
      </c>
      <c r="C155" s="63">
        <v>5</v>
      </c>
      <c r="D155" s="63">
        <v>20</v>
      </c>
      <c r="T155" s="49" t="s">
        <v>686</v>
      </c>
    </row>
    <row r="156" spans="1:20" ht="15.75">
      <c r="A156" s="49" t="s">
        <v>435</v>
      </c>
      <c r="B156" s="49" t="s">
        <v>436</v>
      </c>
      <c r="C156" s="63">
        <v>5</v>
      </c>
      <c r="D156" s="63">
        <v>20</v>
      </c>
      <c r="T156" s="49" t="s">
        <v>687</v>
      </c>
    </row>
    <row r="157" spans="1:20" ht="15.75">
      <c r="A157" s="49" t="s">
        <v>437</v>
      </c>
      <c r="B157" s="49" t="s">
        <v>438</v>
      </c>
      <c r="C157" s="63">
        <v>5</v>
      </c>
      <c r="D157" s="63">
        <v>20</v>
      </c>
      <c r="T157" s="49" t="s">
        <v>688</v>
      </c>
    </row>
    <row r="158" spans="1:20" ht="15.75">
      <c r="A158" s="49" t="s">
        <v>439</v>
      </c>
      <c r="B158" s="49" t="s">
        <v>440</v>
      </c>
      <c r="C158" s="63">
        <v>8</v>
      </c>
      <c r="D158" s="63">
        <v>12.5</v>
      </c>
      <c r="T158" s="49" t="s">
        <v>689</v>
      </c>
    </row>
    <row r="159" spans="1:20" ht="15.75">
      <c r="A159" s="49" t="s">
        <v>441</v>
      </c>
      <c r="B159" s="49" t="s">
        <v>148</v>
      </c>
      <c r="C159" s="63">
        <v>8</v>
      </c>
      <c r="D159" s="63">
        <v>12.5</v>
      </c>
      <c r="T159" s="49" t="s">
        <v>690</v>
      </c>
    </row>
    <row r="160" spans="1:20" ht="15.75">
      <c r="A160" s="49" t="s">
        <v>442</v>
      </c>
      <c r="B160" s="49" t="s">
        <v>149</v>
      </c>
      <c r="C160" s="63">
        <v>8</v>
      </c>
      <c r="D160" s="63">
        <v>12.5</v>
      </c>
      <c r="T160" s="49" t="s">
        <v>691</v>
      </c>
    </row>
    <row r="161" spans="1:20" ht="15.75">
      <c r="A161" s="49" t="s">
        <v>443</v>
      </c>
      <c r="B161" s="49" t="s">
        <v>444</v>
      </c>
      <c r="C161" s="63">
        <v>25</v>
      </c>
      <c r="D161" s="63">
        <v>4</v>
      </c>
      <c r="T161" s="49" t="s">
        <v>692</v>
      </c>
    </row>
    <row r="162" spans="1:20" ht="15.75">
      <c r="A162" s="49" t="s">
        <v>445</v>
      </c>
      <c r="B162" s="49" t="s">
        <v>151</v>
      </c>
      <c r="C162" s="63">
        <v>8</v>
      </c>
      <c r="D162" s="63">
        <v>12.5</v>
      </c>
      <c r="T162" s="49" t="s">
        <v>693</v>
      </c>
    </row>
    <row r="163" spans="1:20" ht="15.75">
      <c r="A163" s="49" t="s">
        <v>446</v>
      </c>
      <c r="B163" s="49" t="s">
        <v>184</v>
      </c>
      <c r="C163" s="63">
        <v>8</v>
      </c>
      <c r="D163" s="63">
        <v>12.5</v>
      </c>
      <c r="T163" s="49" t="s">
        <v>694</v>
      </c>
    </row>
    <row r="164" spans="1:20" ht="15.75">
      <c r="A164" s="49" t="s">
        <v>447</v>
      </c>
      <c r="B164" s="49" t="s">
        <v>154</v>
      </c>
      <c r="C164" s="63">
        <v>0</v>
      </c>
      <c r="D164" s="63">
        <v>0</v>
      </c>
      <c r="T164" s="49" t="s">
        <v>695</v>
      </c>
    </row>
    <row r="165" spans="1:20" ht="15.75">
      <c r="A165" s="49" t="s">
        <v>448</v>
      </c>
      <c r="B165" s="49" t="s">
        <v>155</v>
      </c>
      <c r="C165" s="63">
        <v>0</v>
      </c>
      <c r="D165" s="63">
        <v>0</v>
      </c>
      <c r="T165" s="49" t="s">
        <v>696</v>
      </c>
    </row>
    <row r="166" spans="1:20" ht="15.75">
      <c r="A166" s="49" t="s">
        <v>449</v>
      </c>
      <c r="B166" s="49" t="s">
        <v>156</v>
      </c>
      <c r="C166" s="63">
        <v>0</v>
      </c>
      <c r="D166" s="63">
        <v>0</v>
      </c>
      <c r="T166" s="49" t="s">
        <v>697</v>
      </c>
    </row>
    <row r="167" spans="1:20" ht="15.75">
      <c r="A167" s="49" t="s">
        <v>450</v>
      </c>
      <c r="B167" s="49" t="s">
        <v>157</v>
      </c>
      <c r="C167" s="63">
        <v>0</v>
      </c>
      <c r="D167" s="63">
        <v>0</v>
      </c>
      <c r="T167" s="49" t="s">
        <v>698</v>
      </c>
    </row>
    <row r="168" spans="1:20" ht="15.75">
      <c r="A168" s="49" t="s">
        <v>451</v>
      </c>
      <c r="B168" s="49" t="s">
        <v>158</v>
      </c>
      <c r="C168" s="63">
        <v>0</v>
      </c>
      <c r="D168" s="63">
        <v>0</v>
      </c>
      <c r="T168" s="49" t="s">
        <v>699</v>
      </c>
    </row>
    <row r="169" spans="1:20" ht="15.75">
      <c r="A169" s="49" t="s">
        <v>452</v>
      </c>
      <c r="B169" s="49" t="s">
        <v>152</v>
      </c>
      <c r="C169" s="63">
        <v>0</v>
      </c>
      <c r="D169" s="63">
        <v>0</v>
      </c>
      <c r="T169" s="49" t="s">
        <v>700</v>
      </c>
    </row>
    <row r="170" spans="1:20" ht="15.75">
      <c r="A170" s="49" t="s">
        <v>453</v>
      </c>
      <c r="B170" s="49" t="s">
        <v>153</v>
      </c>
      <c r="C170" s="63">
        <v>0</v>
      </c>
      <c r="D170" s="63">
        <v>0</v>
      </c>
      <c r="T170" s="49" t="s">
        <v>701</v>
      </c>
    </row>
    <row r="171" spans="20:20" ht="15.75">
      <c r="T171" s="49" t="s">
        <v>702</v>
      </c>
    </row>
    <row r="172" spans="20:20" ht="15.75">
      <c r="T172" s="49" t="s">
        <v>703</v>
      </c>
    </row>
    <row r="173" spans="20:20" ht="15.75">
      <c r="T173" s="49" t="s">
        <v>704</v>
      </c>
    </row>
    <row r="174" spans="20:20" ht="15.75">
      <c r="T174" s="49" t="s">
        <v>705</v>
      </c>
    </row>
    <row r="175" spans="20:20" ht="15.75">
      <c r="T175" s="49" t="s">
        <v>706</v>
      </c>
    </row>
    <row r="176" spans="20:20" ht="15.75">
      <c r="T176" s="49" t="s">
        <v>707</v>
      </c>
    </row>
    <row r="177" spans="20:20" ht="15.75">
      <c r="T177" s="49" t="s">
        <v>708</v>
      </c>
    </row>
    <row r="178" spans="20:20" ht="15.75">
      <c r="T178" s="49" t="s">
        <v>709</v>
      </c>
    </row>
    <row r="179" spans="20:20" ht="15.75">
      <c r="T179" s="49" t="s">
        <v>710</v>
      </c>
    </row>
    <row r="180" spans="20:20" ht="15.75">
      <c r="T180" s="49" t="s">
        <v>711</v>
      </c>
    </row>
    <row r="181" spans="20:20" ht="15.75">
      <c r="T181" s="49" t="s">
        <v>712</v>
      </c>
    </row>
    <row r="182" spans="20:20" ht="15.75">
      <c r="T182" s="49" t="s">
        <v>713</v>
      </c>
    </row>
    <row r="183" spans="20:20" ht="15.75">
      <c r="T183" s="49" t="s">
        <v>714</v>
      </c>
    </row>
    <row r="184" spans="20:20" ht="15.75">
      <c r="T184" s="49" t="s">
        <v>715</v>
      </c>
    </row>
    <row r="185" spans="20:20" ht="15.75">
      <c r="T185" s="49" t="s">
        <v>716</v>
      </c>
    </row>
    <row r="186" spans="20:20" ht="15.75">
      <c r="T186" s="49" t="s">
        <v>717</v>
      </c>
    </row>
    <row r="187" spans="20:20" ht="15.75">
      <c r="T187" s="49" t="s">
        <v>718</v>
      </c>
    </row>
    <row r="188" spans="20:20" ht="15.75">
      <c r="T188" s="49" t="s">
        <v>719</v>
      </c>
    </row>
    <row r="189" spans="20:20" ht="15.75">
      <c r="T189" s="49" t="s">
        <v>720</v>
      </c>
    </row>
    <row r="190" spans="20:20" ht="15.75">
      <c r="T190" s="49" t="s">
        <v>721</v>
      </c>
    </row>
    <row r="191" spans="20:20" ht="15.75">
      <c r="T191" s="49" t="s">
        <v>722</v>
      </c>
    </row>
    <row r="192" spans="20:20" ht="15.75">
      <c r="T192" s="49" t="s">
        <v>723</v>
      </c>
    </row>
    <row r="193" spans="20:20" ht="15.75">
      <c r="T193" s="49" t="s">
        <v>724</v>
      </c>
    </row>
    <row r="194" spans="20:20" ht="15.75">
      <c r="T194" s="49" t="s">
        <v>725</v>
      </c>
    </row>
    <row r="195" spans="20:20" ht="15.75">
      <c r="T195" s="49" t="s">
        <v>726</v>
      </c>
    </row>
    <row r="196" spans="20:20" ht="15.75">
      <c r="T196" s="49" t="s">
        <v>727</v>
      </c>
    </row>
    <row r="197" spans="20:20" ht="15.75">
      <c r="T197" s="49" t="s">
        <v>728</v>
      </c>
    </row>
    <row r="198" spans="20:20" ht="15.75">
      <c r="T198" s="49" t="s">
        <v>729</v>
      </c>
    </row>
    <row r="199" spans="20:20" ht="15.75">
      <c r="T199" s="49" t="s">
        <v>730</v>
      </c>
    </row>
    <row r="200" spans="20:20" ht="15.75">
      <c r="T200" s="49" t="s">
        <v>731</v>
      </c>
    </row>
    <row r="201" spans="20:20" ht="15.75">
      <c r="T201" s="49" t="s">
        <v>732</v>
      </c>
    </row>
    <row r="202" spans="20:20" ht="15.75">
      <c r="T202" s="49" t="s">
        <v>733</v>
      </c>
    </row>
    <row r="203" spans="20:20" ht="15.75">
      <c r="T203" s="49" t="s">
        <v>734</v>
      </c>
    </row>
    <row r="204" spans="20:20" ht="15.75">
      <c r="T204" s="49" t="s">
        <v>735</v>
      </c>
    </row>
    <row r="205" spans="20:20" ht="15.75">
      <c r="T205" s="49" t="s">
        <v>736</v>
      </c>
    </row>
    <row r="206" spans="20:20" ht="15.75">
      <c r="T206" s="49" t="s">
        <v>737</v>
      </c>
    </row>
    <row r="207" spans="20:20" ht="15.75">
      <c r="T207" s="49" t="s">
        <v>738</v>
      </c>
    </row>
    <row r="208" spans="20:20" ht="15.75">
      <c r="T208" s="49" t="s">
        <v>739</v>
      </c>
    </row>
    <row r="209" spans="20:20" ht="15.75">
      <c r="T209" s="49" t="s">
        <v>740</v>
      </c>
    </row>
    <row r="210" spans="20:20" ht="15.75">
      <c r="T210" s="49" t="s">
        <v>741</v>
      </c>
    </row>
    <row r="211" spans="20:20" ht="15.75">
      <c r="T211" s="49" t="s">
        <v>742</v>
      </c>
    </row>
    <row r="212" spans="20:20" ht="15.75">
      <c r="T212" s="49" t="s">
        <v>743</v>
      </c>
    </row>
    <row r="213" spans="20:20" ht="15.75">
      <c r="T213" s="49" t="s">
        <v>744</v>
      </c>
    </row>
    <row r="214" spans="20:20" ht="15.75">
      <c r="T214" s="49" t="s">
        <v>745</v>
      </c>
    </row>
    <row r="215" spans="20:20" ht="15.75">
      <c r="T215" s="49" t="s">
        <v>746</v>
      </c>
    </row>
    <row r="216" spans="20:20" ht="15.75">
      <c r="T216" s="49" t="s">
        <v>747</v>
      </c>
    </row>
    <row r="217" spans="20:20" ht="15.75">
      <c r="T217" s="49" t="s">
        <v>748</v>
      </c>
    </row>
    <row r="218" spans="20:20" ht="15.75">
      <c r="T218" s="49" t="s">
        <v>749</v>
      </c>
    </row>
    <row r="219" spans="20:20" ht="15.75">
      <c r="T219" s="49" t="s">
        <v>750</v>
      </c>
    </row>
    <row r="220" spans="20:20" ht="15.75">
      <c r="T220" s="49" t="s">
        <v>751</v>
      </c>
    </row>
    <row r="221" spans="20:20" ht="15.75">
      <c r="T221" s="49" t="s">
        <v>752</v>
      </c>
    </row>
    <row r="222" spans="20:20" ht="15.75">
      <c r="T222" s="49" t="s">
        <v>753</v>
      </c>
    </row>
    <row r="223" spans="20:20" ht="15.75">
      <c r="T223" s="49" t="s">
        <v>754</v>
      </c>
    </row>
    <row r="224" spans="20:20" ht="15.75">
      <c r="T224" s="49" t="s">
        <v>755</v>
      </c>
    </row>
    <row r="225" spans="20:20" ht="15.75">
      <c r="T225" s="49" t="s">
        <v>756</v>
      </c>
    </row>
    <row r="226" spans="20:20" ht="15.75">
      <c r="T226" s="49" t="s">
        <v>757</v>
      </c>
    </row>
    <row r="227" spans="20:20" ht="15.75">
      <c r="T227" s="49" t="s">
        <v>758</v>
      </c>
    </row>
    <row r="228" spans="20:20" ht="15.75">
      <c r="T228" s="49" t="s">
        <v>759</v>
      </c>
    </row>
    <row r="229" spans="20:20" ht="15.75">
      <c r="T229" s="49" t="s">
        <v>760</v>
      </c>
    </row>
    <row r="230" spans="20:20" ht="15.75">
      <c r="T230" s="49" t="s">
        <v>761</v>
      </c>
    </row>
    <row r="231" spans="20:20" ht="15.75">
      <c r="T231" s="49" t="s">
        <v>762</v>
      </c>
    </row>
    <row r="232" spans="20:20" ht="15.75">
      <c r="T232" s="49" t="s">
        <v>763</v>
      </c>
    </row>
    <row r="233" spans="20:20" ht="15.75">
      <c r="T233" s="49" t="s">
        <v>764</v>
      </c>
    </row>
    <row r="234" spans="20:20" ht="15.75">
      <c r="T234" s="49" t="s">
        <v>765</v>
      </c>
    </row>
    <row r="235" spans="20:20" ht="15.75">
      <c r="T235" s="49" t="s">
        <v>766</v>
      </c>
    </row>
    <row r="236" spans="20:20" ht="15.75">
      <c r="T236" s="49" t="s">
        <v>767</v>
      </c>
    </row>
    <row r="237" spans="20:20" ht="15.75">
      <c r="T237" s="49" t="s">
        <v>768</v>
      </c>
    </row>
    <row r="238" spans="20:20" ht="15.75">
      <c r="T238" s="49" t="s">
        <v>769</v>
      </c>
    </row>
    <row r="239" spans="20:20" ht="15.75">
      <c r="T239" s="49" t="s">
        <v>770</v>
      </c>
    </row>
    <row r="240" spans="20:20" ht="15.75">
      <c r="T240" s="49" t="s">
        <v>771</v>
      </c>
    </row>
    <row r="241" spans="20:20" ht="15.75">
      <c r="T241" s="49" t="s">
        <v>772</v>
      </c>
    </row>
    <row r="242" spans="20:20" ht="15.75">
      <c r="T242" s="49" t="s">
        <v>773</v>
      </c>
    </row>
    <row r="243" spans="20:20" ht="15.75">
      <c r="T243" s="49" t="s">
        <v>774</v>
      </c>
    </row>
    <row r="244" spans="20:20" ht="15.75">
      <c r="T244" s="49" t="s">
        <v>775</v>
      </c>
    </row>
    <row r="245" spans="20:20" ht="15.75">
      <c r="T245" s="49" t="s">
        <v>776</v>
      </c>
    </row>
    <row r="246" spans="20:20" ht="15.75">
      <c r="T246" s="49" t="s">
        <v>777</v>
      </c>
    </row>
    <row r="247" spans="20:20" ht="15.75">
      <c r="T247" s="49" t="s">
        <v>778</v>
      </c>
    </row>
    <row r="248" spans="20:20" ht="15.75">
      <c r="T248" s="49" t="s">
        <v>779</v>
      </c>
    </row>
    <row r="249" spans="20:20" ht="15.75">
      <c r="T249" s="49" t="s">
        <v>780</v>
      </c>
    </row>
    <row r="250" spans="20:20" ht="15.75">
      <c r="T250" s="49" t="s">
        <v>781</v>
      </c>
    </row>
    <row r="251" spans="20:20" ht="15.75">
      <c r="T251" s="49" t="s">
        <v>782</v>
      </c>
    </row>
    <row r="252" spans="20:20" ht="15.75">
      <c r="T252" s="49" t="s">
        <v>783</v>
      </c>
    </row>
    <row r="253" spans="20:20" ht="15.75">
      <c r="T253" s="49" t="s">
        <v>784</v>
      </c>
    </row>
    <row r="254" spans="20:20" ht="15.75">
      <c r="T254" s="49" t="s">
        <v>785</v>
      </c>
    </row>
    <row r="255" spans="20:20" ht="15.75">
      <c r="T255" s="49" t="s">
        <v>786</v>
      </c>
    </row>
    <row r="256" spans="20:20" ht="15.75">
      <c r="T256" s="49" t="s">
        <v>787</v>
      </c>
    </row>
    <row r="257" spans="20:20" ht="15.75">
      <c r="T257" s="49" t="s">
        <v>788</v>
      </c>
    </row>
    <row r="258" spans="20:20" ht="15.75">
      <c r="T258" s="49" t="s">
        <v>789</v>
      </c>
    </row>
    <row r="259" spans="20:20" ht="15.75">
      <c r="T259" s="49" t="s">
        <v>790</v>
      </c>
    </row>
    <row r="260" spans="20:20" ht="15.75">
      <c r="T260" s="49" t="s">
        <v>791</v>
      </c>
    </row>
    <row r="261" spans="20:20" ht="15.75">
      <c r="T261" s="49" t="s">
        <v>792</v>
      </c>
    </row>
    <row r="262" spans="20:20" ht="15.75">
      <c r="T262" s="49" t="s">
        <v>793</v>
      </c>
    </row>
    <row r="263" spans="20:20" ht="15.75">
      <c r="T263" s="49" t="s">
        <v>794</v>
      </c>
    </row>
    <row r="264" spans="20:20" ht="15.75">
      <c r="T264" s="49" t="s">
        <v>795</v>
      </c>
    </row>
    <row r="265" spans="20:20" ht="15.75">
      <c r="T265" s="49" t="s">
        <v>796</v>
      </c>
    </row>
    <row r="266" spans="20:20" ht="15.75">
      <c r="T266" s="49" t="s">
        <v>797</v>
      </c>
    </row>
    <row r="267" spans="20:20" ht="15.75">
      <c r="T267" s="49" t="s">
        <v>798</v>
      </c>
    </row>
    <row r="268" spans="20:20" ht="15.75">
      <c r="T268" s="49" t="s">
        <v>799</v>
      </c>
    </row>
    <row r="269" spans="20:20" ht="15.75">
      <c r="T269" s="49" t="s">
        <v>800</v>
      </c>
    </row>
    <row r="270" spans="20:20" ht="15.75">
      <c r="T270" s="49" t="s">
        <v>801</v>
      </c>
    </row>
    <row r="271" spans="20:20" ht="15.75">
      <c r="T271" s="49" t="s">
        <v>802</v>
      </c>
    </row>
    <row r="272" spans="20:20" ht="15.75">
      <c r="T272" s="49" t="s">
        <v>803</v>
      </c>
    </row>
    <row r="273" spans="20:20" ht="15.75">
      <c r="T273" s="49" t="s">
        <v>804</v>
      </c>
    </row>
    <row r="274" spans="20:20" ht="15.75">
      <c r="T274" s="49" t="s">
        <v>805</v>
      </c>
    </row>
    <row r="275" spans="20:20" ht="15.75">
      <c r="T275" s="49" t="s">
        <v>806</v>
      </c>
    </row>
    <row r="276" spans="20:20" ht="15.75">
      <c r="T276" s="49" t="s">
        <v>807</v>
      </c>
    </row>
    <row r="277" spans="20:20" ht="15.75">
      <c r="T277" s="49" t="s">
        <v>808</v>
      </c>
    </row>
    <row r="278" spans="20:20" ht="15.75">
      <c r="T278" s="49" t="s">
        <v>809</v>
      </c>
    </row>
    <row r="279" spans="20:20" ht="15.75">
      <c r="T279" s="49" t="s">
        <v>810</v>
      </c>
    </row>
    <row r="280" spans="20:20" ht="15.75">
      <c r="T280" s="49" t="s">
        <v>811</v>
      </c>
    </row>
    <row r="281" spans="20:20" ht="15.75">
      <c r="T281" s="49" t="s">
        <v>812</v>
      </c>
    </row>
    <row r="282" spans="20:20" ht="15.75">
      <c r="T282" s="49" t="s">
        <v>813</v>
      </c>
    </row>
    <row r="283" spans="20:20" ht="15.75">
      <c r="T283" s="49" t="s">
        <v>814</v>
      </c>
    </row>
    <row r="284" spans="20:20" ht="15.75">
      <c r="T284" s="49" t="s">
        <v>815</v>
      </c>
    </row>
    <row r="285" spans="20:20" ht="15.75">
      <c r="T285" s="49" t="s">
        <v>816</v>
      </c>
    </row>
    <row r="286" spans="20:20" ht="15.75">
      <c r="T286" s="49" t="s">
        <v>817</v>
      </c>
    </row>
    <row r="287" spans="20:20" ht="15.75">
      <c r="T287" s="49" t="s">
        <v>818</v>
      </c>
    </row>
    <row r="288" spans="20:20" ht="15.75">
      <c r="T288" s="49" t="s">
        <v>819</v>
      </c>
    </row>
    <row r="289" spans="20:20" ht="15.75">
      <c r="T289" s="49" t="s">
        <v>820</v>
      </c>
    </row>
    <row r="290" spans="20:20" ht="15.75">
      <c r="T290" s="49" t="s">
        <v>821</v>
      </c>
    </row>
    <row r="291" spans="20:20" ht="15.75">
      <c r="T291" s="49" t="s">
        <v>822</v>
      </c>
    </row>
    <row r="292" spans="20:20" ht="15.75">
      <c r="T292" s="49" t="s">
        <v>823</v>
      </c>
    </row>
    <row r="293" spans="20:20" ht="15.75">
      <c r="T293" s="49" t="s">
        <v>824</v>
      </c>
    </row>
    <row r="294" spans="20:20" ht="15.75">
      <c r="T294" s="49" t="s">
        <v>825</v>
      </c>
    </row>
    <row r="295" spans="20:20" ht="15.75">
      <c r="T295" s="49" t="s">
        <v>826</v>
      </c>
    </row>
    <row r="296" spans="20:20" ht="15.75">
      <c r="T296" s="49" t="s">
        <v>827</v>
      </c>
    </row>
    <row r="297" spans="20:20" ht="15.75">
      <c r="T297" s="49" t="s">
        <v>828</v>
      </c>
    </row>
    <row r="298" spans="20:20" ht="15.75">
      <c r="T298" s="49" t="s">
        <v>829</v>
      </c>
    </row>
    <row r="299" spans="20:20" ht="15.75">
      <c r="T299" s="49" t="s">
        <v>830</v>
      </c>
    </row>
    <row r="300" spans="20:20" ht="15.75">
      <c r="T300" s="49" t="s">
        <v>831</v>
      </c>
    </row>
    <row r="301" spans="20:20" ht="15.75">
      <c r="T301" s="49" t="s">
        <v>832</v>
      </c>
    </row>
    <row r="302" spans="20:20" ht="15.75">
      <c r="T302" s="49" t="s">
        <v>833</v>
      </c>
    </row>
    <row r="303" spans="20:20" ht="15.75">
      <c r="T303" s="49" t="s">
        <v>834</v>
      </c>
    </row>
    <row r="304" spans="20:20" ht="15.75">
      <c r="T304" s="49" t="s">
        <v>835</v>
      </c>
    </row>
    <row r="305" spans="20:20" ht="15.75">
      <c r="T305" s="49" t="s">
        <v>836</v>
      </c>
    </row>
    <row r="306" spans="20:20" ht="15.75">
      <c r="T306" s="49" t="s">
        <v>837</v>
      </c>
    </row>
    <row r="307" spans="20:20" ht="15.75">
      <c r="T307" s="49" t="s">
        <v>838</v>
      </c>
    </row>
    <row r="308" spans="20:20" ht="15.75">
      <c r="T308" s="49" t="s">
        <v>839</v>
      </c>
    </row>
    <row r="309" spans="20:20" ht="15.75">
      <c r="T309" s="49" t="s">
        <v>840</v>
      </c>
    </row>
    <row r="310" spans="20:20" ht="15.75">
      <c r="T310" s="49" t="s">
        <v>841</v>
      </c>
    </row>
    <row r="311" spans="20:20" ht="15.75">
      <c r="T311" s="49" t="s">
        <v>842</v>
      </c>
    </row>
    <row r="312" spans="20:20" ht="15.75">
      <c r="T312" s="49" t="s">
        <v>843</v>
      </c>
    </row>
    <row r="313" spans="20:20" ht="15.75">
      <c r="T313" s="49" t="s">
        <v>844</v>
      </c>
    </row>
    <row r="314" spans="20:20" ht="15.75">
      <c r="T314" s="49" t="s">
        <v>845</v>
      </c>
    </row>
    <row r="315" spans="20:20" ht="15.75">
      <c r="T315" s="49" t="s">
        <v>846</v>
      </c>
    </row>
    <row r="316" spans="20:20" ht="15.75">
      <c r="T316" s="49" t="s">
        <v>847</v>
      </c>
    </row>
    <row r="317" spans="20:20" ht="15.75">
      <c r="T317" s="49" t="s">
        <v>848</v>
      </c>
    </row>
    <row r="318" spans="20:20" ht="15.75">
      <c r="T318" s="49" t="s">
        <v>849</v>
      </c>
    </row>
    <row r="319" spans="20:20" ht="15.75">
      <c r="T319" s="49" t="s">
        <v>850</v>
      </c>
    </row>
    <row r="320" spans="20:20" ht="15.75">
      <c r="T320" s="49" t="s">
        <v>851</v>
      </c>
    </row>
    <row r="321" spans="20:20" ht="15.75">
      <c r="T321" s="49" t="s">
        <v>852</v>
      </c>
    </row>
    <row r="322" spans="20:20" ht="15.75">
      <c r="T322" s="49" t="s">
        <v>853</v>
      </c>
    </row>
    <row r="323" spans="20:20" ht="15.75">
      <c r="T323" s="49" t="s">
        <v>854</v>
      </c>
    </row>
    <row r="324" spans="20:20" ht="15.75">
      <c r="T324" s="49" t="s">
        <v>855</v>
      </c>
    </row>
    <row r="325" spans="20:20" ht="15.75">
      <c r="T325" s="49" t="s">
        <v>856</v>
      </c>
    </row>
    <row r="326" spans="20:20" ht="15.75">
      <c r="T326" s="49" t="s">
        <v>857</v>
      </c>
    </row>
    <row r="327" spans="20:20" ht="15.75">
      <c r="T327" s="49" t="s">
        <v>858</v>
      </c>
    </row>
    <row r="328" spans="20:20" ht="15.75">
      <c r="T328" s="49" t="s">
        <v>859</v>
      </c>
    </row>
    <row r="329" spans="20:20" ht="15.75">
      <c r="T329" s="49" t="s">
        <v>860</v>
      </c>
    </row>
    <row r="330" spans="20:20" ht="15.75">
      <c r="T330" s="49" t="s">
        <v>861</v>
      </c>
    </row>
    <row r="331" spans="20:20" ht="15.75">
      <c r="T331" s="49" t="s">
        <v>862</v>
      </c>
    </row>
    <row r="332" spans="20:20" ht="15.75">
      <c r="T332" s="49" t="s">
        <v>863</v>
      </c>
    </row>
    <row r="333" spans="20:20" ht="15.75">
      <c r="T333" s="49" t="s">
        <v>864</v>
      </c>
    </row>
    <row r="334" spans="20:20" ht="15.75">
      <c r="T334" s="49" t="s">
        <v>865</v>
      </c>
    </row>
    <row r="335" spans="20:20" ht="15.75">
      <c r="T335" s="49" t="s">
        <v>866</v>
      </c>
    </row>
    <row r="336" spans="20:20" ht="15.75">
      <c r="T336" s="49" t="s">
        <v>867</v>
      </c>
    </row>
    <row r="337" spans="20:20" ht="15.75">
      <c r="T337" s="49" t="s">
        <v>868</v>
      </c>
    </row>
    <row r="338" spans="20:20" ht="15.75">
      <c r="T338" s="49" t="s">
        <v>869</v>
      </c>
    </row>
    <row r="339" spans="20:20" ht="15.75">
      <c r="T339" s="49" t="s">
        <v>870</v>
      </c>
    </row>
    <row r="340" spans="20:20" ht="15.75">
      <c r="T340" s="49" t="s">
        <v>871</v>
      </c>
    </row>
    <row r="341" spans="20:20" ht="15.75">
      <c r="T341" s="49" t="s">
        <v>872</v>
      </c>
    </row>
    <row r="342" spans="20:20" ht="15.75">
      <c r="T342" s="49" t="s">
        <v>873</v>
      </c>
    </row>
    <row r="343" spans="20:20" ht="15.75">
      <c r="T343" s="49" t="s">
        <v>874</v>
      </c>
    </row>
    <row r="344" spans="20:20" ht="15.75">
      <c r="T344" s="49" t="s">
        <v>875</v>
      </c>
    </row>
    <row r="345" spans="20:20" ht="15.75">
      <c r="T345" s="49" t="s">
        <v>876</v>
      </c>
    </row>
    <row r="346" spans="20:20" ht="15.75">
      <c r="T346" s="49" t="s">
        <v>877</v>
      </c>
    </row>
    <row r="347" spans="20:20" ht="15.75">
      <c r="T347" s="49" t="s">
        <v>878</v>
      </c>
    </row>
    <row r="348" spans="20:20" ht="15.75">
      <c r="T348" s="49" t="s">
        <v>879</v>
      </c>
    </row>
    <row r="349" spans="20:20" ht="15.75">
      <c r="T349" s="49" t="s">
        <v>880</v>
      </c>
    </row>
    <row r="350" spans="20:20" ht="15.75">
      <c r="T350" s="49" t="s">
        <v>881</v>
      </c>
    </row>
    <row r="351" spans="20:20" ht="15.75">
      <c r="T351" s="49" t="s">
        <v>882</v>
      </c>
    </row>
    <row r="352" spans="20:20" ht="15.75">
      <c r="T352" s="49" t="s">
        <v>883</v>
      </c>
    </row>
    <row r="353" spans="20:20" ht="15.75">
      <c r="T353" s="49" t="s">
        <v>884</v>
      </c>
    </row>
    <row r="354" spans="20:20" ht="15.75">
      <c r="T354" s="49" t="s">
        <v>885</v>
      </c>
    </row>
    <row r="355" spans="20:20" ht="15.75">
      <c r="T355" s="49" t="s">
        <v>886</v>
      </c>
    </row>
    <row r="356" spans="20:20" ht="15.75">
      <c r="T356" s="49" t="s">
        <v>887</v>
      </c>
    </row>
    <row r="357" spans="20:20" ht="15.75">
      <c r="T357" s="49" t="s">
        <v>888</v>
      </c>
    </row>
    <row r="358" spans="20:20" ht="15.75">
      <c r="T358" s="49" t="s">
        <v>889</v>
      </c>
    </row>
    <row r="359" spans="20:20" ht="15.75">
      <c r="T359" s="49" t="s">
        <v>890</v>
      </c>
    </row>
    <row r="360" spans="20:20" ht="15.75">
      <c r="T360" s="49" t="s">
        <v>891</v>
      </c>
    </row>
    <row r="361" spans="20:20" ht="15.75">
      <c r="T361" s="49" t="s">
        <v>892</v>
      </c>
    </row>
    <row r="362" spans="20:20" ht="15.75">
      <c r="T362" s="49" t="s">
        <v>893</v>
      </c>
    </row>
    <row r="363" spans="20:20" ht="15.75">
      <c r="T363" s="49" t="s">
        <v>894</v>
      </c>
    </row>
  </sheetData>
  <sheetProtection selectLockedCells="1" selectUnlockedCells="1"/>
  <pageMargins left="0.75" right="0.75" top="1" bottom="1" header="0.5" footer="0.5"/>
  <pageSetup horizontalDpi="300" verticalDpi="300" orientation="portrait" r:id="rId1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r="http://schemas.microsoft.com/office/spreadsheetml/2014/revision" xmlns:x14ac="http://schemas.microsoft.com/office/spreadsheetml/2009/9/ac" mc:Ignorable="x14ac" xr:uid="{f36d2bc5-841a-4fdf-bfd6-1bba21df4cdc}">
  <dimension ref="A1:N119"/>
  <sheetViews>
    <sheetView workbookViewId="0" topLeftCell="A1">
      <selection pane="topLeft" activeCell="H2" sqref="H2:H23"/>
    </sheetView>
  </sheetViews>
  <sheetFormatPr defaultRowHeight="12.75"/>
  <cols>
    <col min="1" max="1" width="14.75" bestFit="1" customWidth="1"/>
    <col min="2" max="2" width="98.375" bestFit="1" customWidth="1"/>
    <col min="3" max="3" width="23" bestFit="1" customWidth="1"/>
    <col min="4" max="4" width="20.875" bestFit="1" customWidth="1"/>
    <col min="8" max="8" width="20.75" customWidth="1"/>
  </cols>
  <sheetData>
    <row r="1" spans="1:14" ht="14.25">
      <c r="A1" s="1" t="s">
        <v>166</v>
      </c>
      <c r="B1" s="1" t="s">
        <v>1</v>
      </c>
      <c r="C1" s="2" t="s">
        <v>167</v>
      </c>
      <c r="D1" s="2" t="s">
        <v>168</v>
      </c>
      <c r="H1" s="18"/>
      <c r="I1" s="18"/>
      <c r="J1" s="19"/>
      <c r="K1" s="19"/>
      <c r="L1" s="19"/>
      <c r="M1" s="19"/>
      <c r="N1" s="20"/>
    </row>
    <row r="2" spans="1:14" ht="15">
      <c r="A2" s="3" t="s">
        <v>169</v>
      </c>
      <c r="B2" s="4" t="s">
        <v>170</v>
      </c>
      <c r="C2" s="5">
        <v>211</v>
      </c>
      <c r="D2" s="5">
        <v>2141</v>
      </c>
      <c r="H2" s="27" t="s">
        <v>168</v>
      </c>
      <c r="I2" s="21"/>
      <c r="J2" s="22"/>
      <c r="K2" s="22"/>
      <c r="L2" s="22"/>
      <c r="M2" s="22"/>
      <c r="N2" s="23"/>
    </row>
    <row r="3" spans="1:14" ht="15">
      <c r="A3" s="6">
        <v>1</v>
      </c>
      <c r="B3" s="7" t="s">
        <v>171</v>
      </c>
      <c r="C3" s="5">
        <v>21111</v>
      </c>
      <c r="D3" s="5">
        <v>2141</v>
      </c>
      <c r="H3" s="18">
        <v>2141</v>
      </c>
      <c r="I3" s="18"/>
      <c r="J3" s="19"/>
      <c r="K3" s="19"/>
      <c r="L3" s="19"/>
      <c r="M3" s="19"/>
      <c r="N3" s="20"/>
    </row>
    <row r="4" spans="1:14" ht="15">
      <c r="A4" s="8">
        <v>101</v>
      </c>
      <c r="B4" s="9" t="s">
        <v>61</v>
      </c>
      <c r="C4" s="5">
        <v>21111</v>
      </c>
      <c r="D4" s="5">
        <v>2141</v>
      </c>
      <c r="H4" s="28">
        <v>2142</v>
      </c>
      <c r="I4" s="21"/>
      <c r="J4" s="22"/>
      <c r="K4" s="22"/>
      <c r="L4" s="22"/>
      <c r="M4" s="22"/>
      <c r="N4" s="23"/>
    </row>
    <row r="5" spans="1:14" ht="15">
      <c r="A5" s="8">
        <v>102</v>
      </c>
      <c r="B5" s="9" t="s">
        <v>62</v>
      </c>
      <c r="C5" s="5">
        <v>21111</v>
      </c>
      <c r="D5" s="5">
        <v>2141</v>
      </c>
      <c r="H5" s="29" t="s">
        <v>187</v>
      </c>
      <c r="I5" s="24"/>
      <c r="J5" s="25"/>
      <c r="K5" s="25"/>
      <c r="L5" s="25"/>
      <c r="M5" s="25"/>
      <c r="N5" s="26"/>
    </row>
    <row r="6" spans="1:4" ht="15">
      <c r="A6" s="8">
        <v>103</v>
      </c>
      <c r="B6" s="9" t="s">
        <v>63</v>
      </c>
      <c r="C6" s="5">
        <v>21111</v>
      </c>
      <c r="D6" s="5">
        <v>2141</v>
      </c>
    </row>
    <row r="7" spans="1:4" ht="15">
      <c r="A7" s="8">
        <v>104</v>
      </c>
      <c r="B7" s="9" t="s">
        <v>64</v>
      </c>
      <c r="C7" s="5">
        <v>21111</v>
      </c>
      <c r="D7" s="5">
        <v>2141</v>
      </c>
    </row>
    <row r="8" spans="1:4" ht="15">
      <c r="A8" s="8">
        <v>105</v>
      </c>
      <c r="B8" s="9" t="s">
        <v>65</v>
      </c>
      <c r="C8" s="5">
        <v>21111</v>
      </c>
      <c r="D8" s="5">
        <v>2141</v>
      </c>
    </row>
    <row r="9" spans="1:4" ht="15">
      <c r="A9" s="6">
        <v>2</v>
      </c>
      <c r="B9" s="7" t="s">
        <v>172</v>
      </c>
      <c r="C9" s="5">
        <v>21112</v>
      </c>
      <c r="D9" s="5">
        <v>2141</v>
      </c>
    </row>
    <row r="10" spans="1:4" ht="15">
      <c r="A10" s="8">
        <v>201</v>
      </c>
      <c r="B10" s="9" t="s">
        <v>66</v>
      </c>
      <c r="C10" s="5">
        <v>21112</v>
      </c>
      <c r="D10" s="5">
        <v>2141</v>
      </c>
    </row>
    <row r="11" spans="1:4" ht="15">
      <c r="A11" s="8">
        <v>202</v>
      </c>
      <c r="B11" s="9" t="s">
        <v>67</v>
      </c>
      <c r="C11" s="5">
        <v>21112</v>
      </c>
      <c r="D11" s="5">
        <v>2141</v>
      </c>
    </row>
    <row r="12" spans="1:4" ht="15">
      <c r="A12" s="8">
        <v>203</v>
      </c>
      <c r="B12" s="9" t="s">
        <v>68</v>
      </c>
      <c r="C12" s="5">
        <v>21112</v>
      </c>
      <c r="D12" s="5">
        <v>2141</v>
      </c>
    </row>
    <row r="13" spans="1:4" ht="15">
      <c r="A13" s="6">
        <v>3</v>
      </c>
      <c r="B13" s="7" t="s">
        <v>173</v>
      </c>
      <c r="C13" s="5">
        <v>21121</v>
      </c>
      <c r="D13" s="5">
        <v>2141</v>
      </c>
    </row>
    <row r="14" spans="1:4" ht="15">
      <c r="A14" s="10">
        <v>301</v>
      </c>
      <c r="B14" s="11" t="s">
        <v>174</v>
      </c>
      <c r="C14" s="5">
        <v>21121</v>
      </c>
      <c r="D14" s="5">
        <v>2141</v>
      </c>
    </row>
    <row r="15" spans="1:4" ht="15">
      <c r="A15" s="8">
        <v>30101</v>
      </c>
      <c r="B15" s="9" t="s">
        <v>69</v>
      </c>
      <c r="C15" s="5">
        <v>21121</v>
      </c>
      <c r="D15" s="5">
        <v>2141</v>
      </c>
    </row>
    <row r="16" spans="1:4" ht="15">
      <c r="A16" s="8">
        <v>30102</v>
      </c>
      <c r="B16" s="9" t="s">
        <v>70</v>
      </c>
      <c r="C16" s="5">
        <v>21121</v>
      </c>
      <c r="D16" s="5">
        <v>2141</v>
      </c>
    </row>
    <row r="17" spans="1:4" ht="15">
      <c r="A17" s="10">
        <v>302</v>
      </c>
      <c r="B17" s="11" t="s">
        <v>175</v>
      </c>
      <c r="C17" s="5">
        <v>21121</v>
      </c>
      <c r="D17" s="5">
        <v>2141</v>
      </c>
    </row>
    <row r="18" spans="1:4" ht="15">
      <c r="A18" s="8">
        <v>30201</v>
      </c>
      <c r="B18" s="9" t="s">
        <v>69</v>
      </c>
      <c r="C18" s="5">
        <v>21121</v>
      </c>
      <c r="D18" s="5">
        <v>2141</v>
      </c>
    </row>
    <row r="19" spans="1:4" ht="15">
      <c r="A19" s="8">
        <v>30202</v>
      </c>
      <c r="B19" s="9" t="s">
        <v>70</v>
      </c>
      <c r="C19" s="5">
        <v>21121</v>
      </c>
      <c r="D19" s="5">
        <v>2141</v>
      </c>
    </row>
    <row r="20" spans="1:4" ht="15">
      <c r="A20" s="8">
        <v>30203</v>
      </c>
      <c r="B20" s="9" t="s">
        <v>71</v>
      </c>
      <c r="C20" s="5">
        <v>21121</v>
      </c>
      <c r="D20" s="5">
        <v>2141</v>
      </c>
    </row>
    <row r="21" spans="1:4" ht="15">
      <c r="A21" s="8">
        <v>30204</v>
      </c>
      <c r="B21" s="9" t="s">
        <v>72</v>
      </c>
      <c r="C21" s="5">
        <v>21121</v>
      </c>
      <c r="D21" s="5">
        <v>2141</v>
      </c>
    </row>
    <row r="22" spans="1:4" ht="15">
      <c r="A22" s="10">
        <v>303</v>
      </c>
      <c r="B22" s="11" t="s">
        <v>176</v>
      </c>
      <c r="C22" s="5">
        <v>21121</v>
      </c>
      <c r="D22" s="5">
        <v>2141</v>
      </c>
    </row>
    <row r="23" spans="1:4" ht="15">
      <c r="A23" s="8">
        <v>30301</v>
      </c>
      <c r="B23" s="9" t="s">
        <v>73</v>
      </c>
      <c r="C23" s="5">
        <v>21121</v>
      </c>
      <c r="D23" s="5">
        <v>2141</v>
      </c>
    </row>
    <row r="24" spans="1:4" ht="15">
      <c r="A24" s="8">
        <v>30302</v>
      </c>
      <c r="B24" s="9" t="s">
        <v>74</v>
      </c>
      <c r="C24" s="5">
        <v>21121</v>
      </c>
      <c r="D24" s="5">
        <v>2141</v>
      </c>
    </row>
    <row r="25" spans="1:4" ht="15">
      <c r="A25" s="8">
        <v>30303</v>
      </c>
      <c r="B25" s="9" t="s">
        <v>75</v>
      </c>
      <c r="C25" s="5">
        <v>21121</v>
      </c>
      <c r="D25" s="5">
        <v>2141</v>
      </c>
    </row>
    <row r="26" spans="1:4" ht="15">
      <c r="A26" s="8">
        <v>30304</v>
      </c>
      <c r="B26" s="9" t="s">
        <v>76</v>
      </c>
      <c r="C26" s="5">
        <v>21121</v>
      </c>
      <c r="D26" s="5">
        <v>2141</v>
      </c>
    </row>
    <row r="27" spans="1:4" ht="15">
      <c r="A27" s="8">
        <v>30305</v>
      </c>
      <c r="B27" s="9" t="s">
        <v>77</v>
      </c>
      <c r="C27" s="5">
        <v>21121</v>
      </c>
      <c r="D27" s="5">
        <v>2141</v>
      </c>
    </row>
    <row r="28" spans="1:4" ht="15">
      <c r="A28" s="8">
        <v>30306</v>
      </c>
      <c r="B28" s="9" t="s">
        <v>78</v>
      </c>
      <c r="C28" s="5">
        <v>21121</v>
      </c>
      <c r="D28" s="5">
        <v>2141</v>
      </c>
    </row>
    <row r="29" spans="1:4" ht="15">
      <c r="A29" s="8">
        <v>30307</v>
      </c>
      <c r="B29" s="9" t="s">
        <v>79</v>
      </c>
      <c r="C29" s="5">
        <v>21121</v>
      </c>
      <c r="D29" s="5">
        <v>2141</v>
      </c>
    </row>
    <row r="30" spans="1:4" ht="15">
      <c r="A30" s="8">
        <v>30308</v>
      </c>
      <c r="B30" s="9" t="s">
        <v>80</v>
      </c>
      <c r="C30" s="5">
        <v>21121</v>
      </c>
      <c r="D30" s="5">
        <v>2141</v>
      </c>
    </row>
    <row r="31" spans="1:4" ht="15">
      <c r="A31" s="8">
        <v>30309</v>
      </c>
      <c r="B31" s="9" t="s">
        <v>81</v>
      </c>
      <c r="C31" s="5">
        <v>21121</v>
      </c>
      <c r="D31" s="5">
        <v>2141</v>
      </c>
    </row>
    <row r="32" spans="1:4" ht="15">
      <c r="A32" s="8">
        <v>30310</v>
      </c>
      <c r="B32" s="9" t="s">
        <v>82</v>
      </c>
      <c r="C32" s="5">
        <v>21121</v>
      </c>
      <c r="D32" s="5">
        <v>2141</v>
      </c>
    </row>
    <row r="33" spans="1:4" ht="15">
      <c r="A33" s="8">
        <v>30311</v>
      </c>
      <c r="B33" s="9" t="s">
        <v>83</v>
      </c>
      <c r="C33" s="5">
        <v>21121</v>
      </c>
      <c r="D33" s="5">
        <v>2141</v>
      </c>
    </row>
    <row r="34" spans="1:4" ht="15">
      <c r="A34" s="8">
        <v>30312</v>
      </c>
      <c r="B34" s="9" t="s">
        <v>84</v>
      </c>
      <c r="C34" s="5">
        <v>21121</v>
      </c>
      <c r="D34" s="5">
        <v>2141</v>
      </c>
    </row>
    <row r="35" spans="1:4" ht="15">
      <c r="A35" s="8">
        <v>30313</v>
      </c>
      <c r="B35" s="9" t="s">
        <v>85</v>
      </c>
      <c r="C35" s="5">
        <v>21121</v>
      </c>
      <c r="D35" s="5">
        <v>2141</v>
      </c>
    </row>
    <row r="36" spans="1:4" ht="15">
      <c r="A36" s="8">
        <v>30314</v>
      </c>
      <c r="B36" s="9" t="s">
        <v>86</v>
      </c>
      <c r="C36" s="5">
        <v>21121</v>
      </c>
      <c r="D36" s="5">
        <v>2141</v>
      </c>
    </row>
    <row r="37" spans="1:4" ht="15">
      <c r="A37" s="8">
        <v>30315</v>
      </c>
      <c r="B37" s="9" t="s">
        <v>87</v>
      </c>
      <c r="C37" s="5">
        <v>21121</v>
      </c>
      <c r="D37" s="5">
        <v>2141</v>
      </c>
    </row>
    <row r="38" spans="1:4" ht="15">
      <c r="A38" s="8">
        <v>30316</v>
      </c>
      <c r="B38" s="9" t="s">
        <v>88</v>
      </c>
      <c r="C38" s="5">
        <v>21121</v>
      </c>
      <c r="D38" s="5">
        <v>2141</v>
      </c>
    </row>
    <row r="39" spans="1:4" ht="15">
      <c r="A39" s="8">
        <v>30317</v>
      </c>
      <c r="B39" s="9" t="s">
        <v>89</v>
      </c>
      <c r="C39" s="5">
        <v>21121</v>
      </c>
      <c r="D39" s="5">
        <v>2141</v>
      </c>
    </row>
    <row r="40" spans="1:4" ht="15">
      <c r="A40" s="8">
        <v>30318</v>
      </c>
      <c r="B40" s="9" t="s">
        <v>90</v>
      </c>
      <c r="C40" s="5">
        <v>21121</v>
      </c>
      <c r="D40" s="5">
        <v>2141</v>
      </c>
    </row>
    <row r="41" spans="1:4" ht="15">
      <c r="A41" s="8">
        <v>30319</v>
      </c>
      <c r="B41" s="9" t="s">
        <v>91</v>
      </c>
      <c r="C41" s="5">
        <v>21121</v>
      </c>
      <c r="D41" s="5">
        <v>2141</v>
      </c>
    </row>
    <row r="42" spans="1:4" ht="15">
      <c r="A42" s="8">
        <v>30320</v>
      </c>
      <c r="B42" s="9" t="s">
        <v>92</v>
      </c>
      <c r="C42" s="5">
        <v>21121</v>
      </c>
      <c r="D42" s="5">
        <v>2141</v>
      </c>
    </row>
    <row r="43" spans="1:4" ht="15">
      <c r="A43" s="8">
        <v>30321</v>
      </c>
      <c r="B43" s="9" t="s">
        <v>93</v>
      </c>
      <c r="C43" s="5">
        <v>21121</v>
      </c>
      <c r="D43" s="5">
        <v>2141</v>
      </c>
    </row>
    <row r="44" spans="1:4" ht="15">
      <c r="A44" s="10">
        <v>304</v>
      </c>
      <c r="B44" s="11" t="s">
        <v>94</v>
      </c>
      <c r="C44" s="5">
        <v>21121</v>
      </c>
      <c r="D44" s="5">
        <v>2141</v>
      </c>
    </row>
    <row r="45" spans="1:4" ht="15">
      <c r="A45" s="10">
        <v>305</v>
      </c>
      <c r="B45" s="11" t="s">
        <v>95</v>
      </c>
      <c r="C45" s="5">
        <v>21121</v>
      </c>
      <c r="D45" s="5">
        <v>2141</v>
      </c>
    </row>
    <row r="46" spans="1:4" ht="15">
      <c r="A46" s="6">
        <v>4</v>
      </c>
      <c r="B46" s="7" t="s">
        <v>177</v>
      </c>
      <c r="C46" s="5">
        <v>2112</v>
      </c>
      <c r="D46" s="5">
        <v>2141</v>
      </c>
    </row>
    <row r="47" spans="1:4" ht="15">
      <c r="A47" s="10">
        <v>401</v>
      </c>
      <c r="B47" s="11" t="s">
        <v>96</v>
      </c>
      <c r="C47" s="5">
        <v>21121</v>
      </c>
      <c r="D47" s="5">
        <v>2141</v>
      </c>
    </row>
    <row r="48" spans="1:4" ht="15">
      <c r="A48" s="10">
        <v>402</v>
      </c>
      <c r="B48" s="11" t="s">
        <v>97</v>
      </c>
      <c r="C48" s="5">
        <v>21124</v>
      </c>
      <c r="D48" s="5">
        <v>2141</v>
      </c>
    </row>
    <row r="49" spans="1:4" ht="15">
      <c r="A49" s="12">
        <v>403</v>
      </c>
      <c r="B49" s="13" t="s">
        <v>178</v>
      </c>
      <c r="C49" s="14">
        <v>21122</v>
      </c>
      <c r="D49" s="14">
        <v>2141</v>
      </c>
    </row>
    <row r="50" spans="1:4" ht="15">
      <c r="A50" s="8">
        <v>40301</v>
      </c>
      <c r="B50" s="9" t="s">
        <v>98</v>
      </c>
      <c r="C50" s="5">
        <v>21122</v>
      </c>
      <c r="D50" s="5">
        <v>2141</v>
      </c>
    </row>
    <row r="51" spans="1:4" ht="15">
      <c r="A51" s="8">
        <v>40302</v>
      </c>
      <c r="B51" s="9" t="s">
        <v>99</v>
      </c>
      <c r="C51" s="5">
        <v>21122</v>
      </c>
      <c r="D51" s="5">
        <v>2141</v>
      </c>
    </row>
    <row r="52" spans="1:4" ht="15">
      <c r="A52" s="8">
        <v>40303</v>
      </c>
      <c r="B52" s="9" t="s">
        <v>100</v>
      </c>
      <c r="C52" s="5">
        <v>21122</v>
      </c>
      <c r="D52" s="5">
        <v>2141</v>
      </c>
    </row>
    <row r="53" spans="1:4" ht="15">
      <c r="A53" s="8">
        <v>40304</v>
      </c>
      <c r="B53" s="9" t="s">
        <v>101</v>
      </c>
      <c r="C53" s="5">
        <v>21122</v>
      </c>
      <c r="D53" s="5">
        <v>2141</v>
      </c>
    </row>
    <row r="54" spans="1:4" ht="15">
      <c r="A54" s="8">
        <v>40305</v>
      </c>
      <c r="B54" s="9" t="s">
        <v>102</v>
      </c>
      <c r="C54" s="5">
        <v>21122</v>
      </c>
      <c r="D54" s="5">
        <v>2141</v>
      </c>
    </row>
    <row r="55" spans="1:4" ht="15">
      <c r="A55" s="8">
        <v>40306</v>
      </c>
      <c r="B55" s="9" t="s">
        <v>103</v>
      </c>
      <c r="C55" s="5">
        <v>21122</v>
      </c>
      <c r="D55" s="5">
        <v>2141</v>
      </c>
    </row>
    <row r="56" spans="1:4" ht="15">
      <c r="A56" s="8">
        <v>40307</v>
      </c>
      <c r="B56" s="9" t="s">
        <v>104</v>
      </c>
      <c r="C56" s="5">
        <v>21122</v>
      </c>
      <c r="D56" s="5">
        <v>2141</v>
      </c>
    </row>
    <row r="57" spans="1:4" ht="15">
      <c r="A57" s="8">
        <v>40308</v>
      </c>
      <c r="B57" s="9" t="s">
        <v>105</v>
      </c>
      <c r="C57" s="5">
        <v>21122</v>
      </c>
      <c r="D57" s="5">
        <v>2141</v>
      </c>
    </row>
    <row r="58" spans="1:4" ht="15">
      <c r="A58" s="8">
        <v>40309</v>
      </c>
      <c r="B58" s="9" t="s">
        <v>106</v>
      </c>
      <c r="C58" s="5">
        <v>21122</v>
      </c>
      <c r="D58" s="5">
        <v>2141</v>
      </c>
    </row>
    <row r="59" spans="1:4" ht="15">
      <c r="A59" s="10">
        <v>404</v>
      </c>
      <c r="B59" s="11" t="s">
        <v>107</v>
      </c>
      <c r="C59" s="5">
        <v>21123</v>
      </c>
      <c r="D59" s="5">
        <v>2141</v>
      </c>
    </row>
    <row r="60" spans="1:4" ht="15">
      <c r="A60" s="10">
        <v>405</v>
      </c>
      <c r="B60" s="11" t="s">
        <v>108</v>
      </c>
      <c r="C60" s="5">
        <v>21128</v>
      </c>
      <c r="D60" s="5">
        <v>2141</v>
      </c>
    </row>
    <row r="61" spans="1:4" ht="15">
      <c r="A61" s="6">
        <v>5</v>
      </c>
      <c r="B61" s="7" t="s">
        <v>179</v>
      </c>
      <c r="C61" s="5">
        <v>2113</v>
      </c>
      <c r="D61" s="5">
        <v>2141</v>
      </c>
    </row>
    <row r="62" spans="1:4" ht="15">
      <c r="A62" s="10">
        <v>501</v>
      </c>
      <c r="B62" s="11" t="s">
        <v>180</v>
      </c>
      <c r="C62" s="5">
        <v>21131</v>
      </c>
      <c r="D62" s="5">
        <v>2141</v>
      </c>
    </row>
    <row r="63" spans="1:4" ht="15">
      <c r="A63" s="8">
        <v>50101</v>
      </c>
      <c r="B63" s="9" t="s">
        <v>109</v>
      </c>
      <c r="C63" s="5">
        <v>21131</v>
      </c>
      <c r="D63" s="5">
        <v>2141</v>
      </c>
    </row>
    <row r="64" spans="1:4" ht="15">
      <c r="A64" s="8">
        <v>50102</v>
      </c>
      <c r="B64" s="9" t="s">
        <v>110</v>
      </c>
      <c r="C64" s="5">
        <v>21131</v>
      </c>
      <c r="D64" s="5">
        <v>2141</v>
      </c>
    </row>
    <row r="65" spans="1:4" ht="15">
      <c r="A65" s="8">
        <v>50103</v>
      </c>
      <c r="B65" s="9" t="s">
        <v>111</v>
      </c>
      <c r="C65" s="5">
        <v>21131</v>
      </c>
      <c r="D65" s="5">
        <v>2141</v>
      </c>
    </row>
    <row r="66" spans="1:4" ht="15">
      <c r="A66" s="8">
        <v>50104</v>
      </c>
      <c r="B66" s="9" t="s">
        <v>112</v>
      </c>
      <c r="C66" s="5">
        <v>21131</v>
      </c>
      <c r="D66" s="5">
        <v>2141</v>
      </c>
    </row>
    <row r="67" spans="1:4" ht="15">
      <c r="A67" s="8">
        <v>50105</v>
      </c>
      <c r="B67" s="9" t="s">
        <v>113</v>
      </c>
      <c r="C67" s="5">
        <v>21131</v>
      </c>
      <c r="D67" s="5">
        <v>2141</v>
      </c>
    </row>
    <row r="68" spans="1:4" ht="15">
      <c r="A68" s="8">
        <v>50106</v>
      </c>
      <c r="B68" s="9" t="s">
        <v>114</v>
      </c>
      <c r="C68" s="5">
        <v>21131</v>
      </c>
      <c r="D68" s="5">
        <v>2141</v>
      </c>
    </row>
    <row r="69" spans="1:4" ht="15">
      <c r="A69" s="8">
        <v>50107</v>
      </c>
      <c r="B69" s="9" t="s">
        <v>115</v>
      </c>
      <c r="C69" s="5">
        <v>21131</v>
      </c>
      <c r="D69" s="5">
        <v>2141</v>
      </c>
    </row>
    <row r="70" spans="1:4" ht="15">
      <c r="A70" s="15">
        <v>50108</v>
      </c>
      <c r="B70" s="16" t="s">
        <v>116</v>
      </c>
      <c r="C70" s="5">
        <v>21131</v>
      </c>
      <c r="D70" s="5">
        <v>2141</v>
      </c>
    </row>
    <row r="71" spans="1:4" ht="15">
      <c r="A71" s="8">
        <v>50109</v>
      </c>
      <c r="B71" s="9" t="s">
        <v>117</v>
      </c>
      <c r="C71" s="5">
        <v>21131</v>
      </c>
      <c r="D71" s="5">
        <v>2141</v>
      </c>
    </row>
    <row r="72" spans="1:4" ht="15">
      <c r="A72" s="8">
        <v>50110</v>
      </c>
      <c r="B72" s="9" t="s">
        <v>118</v>
      </c>
      <c r="C72" s="5">
        <v>21131</v>
      </c>
      <c r="D72" s="5">
        <v>2141</v>
      </c>
    </row>
    <row r="73" spans="1:4" ht="15">
      <c r="A73" s="8">
        <v>50111</v>
      </c>
      <c r="B73" s="9" t="s">
        <v>119</v>
      </c>
      <c r="C73" s="5">
        <v>21131</v>
      </c>
      <c r="D73" s="5">
        <v>2141</v>
      </c>
    </row>
    <row r="74" spans="1:4" ht="15">
      <c r="A74" s="8">
        <v>50112</v>
      </c>
      <c r="B74" s="9" t="s">
        <v>120</v>
      </c>
      <c r="C74" s="5">
        <v>21131</v>
      </c>
      <c r="D74" s="5">
        <v>2141</v>
      </c>
    </row>
    <row r="75" spans="1:4" ht="15">
      <c r="A75" s="8">
        <v>50113</v>
      </c>
      <c r="B75" s="9" t="s">
        <v>121</v>
      </c>
      <c r="C75" s="5">
        <v>21131</v>
      </c>
      <c r="D75" s="5">
        <v>2141</v>
      </c>
    </row>
    <row r="76" spans="1:4" ht="15">
      <c r="A76" s="8">
        <v>50114</v>
      </c>
      <c r="B76" s="9" t="s">
        <v>122</v>
      </c>
      <c r="C76" s="5">
        <v>21131</v>
      </c>
      <c r="D76" s="5">
        <v>2141</v>
      </c>
    </row>
    <row r="77" spans="1:4" ht="15">
      <c r="A77" s="8">
        <v>50115</v>
      </c>
      <c r="B77" s="9" t="s">
        <v>123</v>
      </c>
      <c r="C77" s="5">
        <v>21131</v>
      </c>
      <c r="D77" s="5">
        <v>2141</v>
      </c>
    </row>
    <row r="78" spans="1:4" ht="15">
      <c r="A78" s="12">
        <v>502</v>
      </c>
      <c r="B78" s="13" t="s">
        <v>181</v>
      </c>
      <c r="C78" s="14">
        <v>21131</v>
      </c>
      <c r="D78" s="14">
        <v>2141</v>
      </c>
    </row>
    <row r="79" spans="1:4" ht="15">
      <c r="A79" s="8">
        <v>50201</v>
      </c>
      <c r="B79" s="9" t="s">
        <v>124</v>
      </c>
      <c r="C79" s="5">
        <v>21131</v>
      </c>
      <c r="D79" s="5">
        <v>2141</v>
      </c>
    </row>
    <row r="80" spans="1:4" ht="15">
      <c r="A80" s="8">
        <v>50202</v>
      </c>
      <c r="B80" s="9" t="s">
        <v>125</v>
      </c>
      <c r="C80" s="5">
        <v>21131</v>
      </c>
      <c r="D80" s="5">
        <v>2141</v>
      </c>
    </row>
    <row r="81" spans="1:4" ht="15">
      <c r="A81" s="8">
        <v>50203</v>
      </c>
      <c r="B81" s="9" t="s">
        <v>126</v>
      </c>
      <c r="C81" s="5">
        <v>21131</v>
      </c>
      <c r="D81" s="5">
        <v>2141</v>
      </c>
    </row>
    <row r="82" spans="1:4" ht="15">
      <c r="A82" s="8">
        <v>50204</v>
      </c>
      <c r="B82" s="16" t="s">
        <v>127</v>
      </c>
      <c r="C82" s="5">
        <v>21131</v>
      </c>
      <c r="D82" s="5">
        <v>2141</v>
      </c>
    </row>
    <row r="83" spans="1:4" ht="15">
      <c r="A83" s="8">
        <v>50205</v>
      </c>
      <c r="B83" s="9" t="s">
        <v>128</v>
      </c>
      <c r="C83" s="5">
        <v>21131</v>
      </c>
      <c r="D83" s="5">
        <v>2141</v>
      </c>
    </row>
    <row r="84" spans="1:4" ht="15">
      <c r="A84" s="8">
        <v>50206</v>
      </c>
      <c r="B84" s="9" t="s">
        <v>129</v>
      </c>
      <c r="C84" s="5">
        <v>21131</v>
      </c>
      <c r="D84" s="5">
        <v>2141</v>
      </c>
    </row>
    <row r="85" spans="1:4" ht="15">
      <c r="A85" s="8">
        <v>50207</v>
      </c>
      <c r="B85" s="9" t="s">
        <v>130</v>
      </c>
      <c r="C85" s="5">
        <v>21131</v>
      </c>
      <c r="D85" s="5">
        <v>2141</v>
      </c>
    </row>
    <row r="86" spans="1:4" ht="15">
      <c r="A86" s="8">
        <v>50208</v>
      </c>
      <c r="B86" s="9" t="s">
        <v>131</v>
      </c>
      <c r="C86" s="5">
        <v>21131</v>
      </c>
      <c r="D86" s="5">
        <v>2141</v>
      </c>
    </row>
    <row r="87" spans="1:4" ht="15">
      <c r="A87" s="8">
        <v>50209</v>
      </c>
      <c r="B87" s="9" t="s">
        <v>132</v>
      </c>
      <c r="C87" s="5">
        <v>21131</v>
      </c>
      <c r="D87" s="5">
        <v>2141</v>
      </c>
    </row>
    <row r="88" spans="1:4" ht="15">
      <c r="A88" s="8">
        <v>50210</v>
      </c>
      <c r="B88" s="9" t="s">
        <v>133</v>
      </c>
      <c r="C88" s="5">
        <v>21131</v>
      </c>
      <c r="D88" s="5">
        <v>2141</v>
      </c>
    </row>
    <row r="89" spans="1:4" ht="15">
      <c r="A89" s="8">
        <v>50211</v>
      </c>
      <c r="B89" s="9" t="s">
        <v>134</v>
      </c>
      <c r="C89" s="5">
        <v>21131</v>
      </c>
      <c r="D89" s="5">
        <v>2141</v>
      </c>
    </row>
    <row r="90" spans="1:4" ht="15">
      <c r="A90" s="8">
        <v>50212</v>
      </c>
      <c r="B90" s="9" t="s">
        <v>135</v>
      </c>
      <c r="C90" s="5">
        <v>21131</v>
      </c>
      <c r="D90" s="5">
        <v>2141</v>
      </c>
    </row>
    <row r="91" spans="1:4" ht="15">
      <c r="A91" s="8">
        <v>50213</v>
      </c>
      <c r="B91" s="9" t="s">
        <v>136</v>
      </c>
      <c r="C91" s="5">
        <v>21131</v>
      </c>
      <c r="D91" s="5">
        <v>2141</v>
      </c>
    </row>
    <row r="92" spans="1:4" ht="15">
      <c r="A92" s="8">
        <v>50214</v>
      </c>
      <c r="B92" s="9" t="s">
        <v>137</v>
      </c>
      <c r="C92" s="5">
        <v>21131</v>
      </c>
      <c r="D92" s="5">
        <v>2141</v>
      </c>
    </row>
    <row r="93" spans="1:4" ht="15">
      <c r="A93" s="8">
        <v>50215</v>
      </c>
      <c r="B93" s="9" t="s">
        <v>138</v>
      </c>
      <c r="C93" s="5">
        <v>21131</v>
      </c>
      <c r="D93" s="5">
        <v>2141</v>
      </c>
    </row>
    <row r="94" spans="1:4" ht="15">
      <c r="A94" s="8">
        <v>50216</v>
      </c>
      <c r="B94" s="9" t="s">
        <v>139</v>
      </c>
      <c r="C94" s="5">
        <v>21131</v>
      </c>
      <c r="D94" s="5">
        <v>2141</v>
      </c>
    </row>
    <row r="95" spans="1:4" ht="15">
      <c r="A95" s="8">
        <v>50217</v>
      </c>
      <c r="B95" s="9" t="s">
        <v>140</v>
      </c>
      <c r="C95" s="5">
        <v>21131</v>
      </c>
      <c r="D95" s="5">
        <v>2141</v>
      </c>
    </row>
    <row r="96" spans="1:4" ht="15">
      <c r="A96" s="8">
        <v>50218</v>
      </c>
      <c r="B96" s="9" t="s">
        <v>141</v>
      </c>
      <c r="C96" s="5">
        <v>21131</v>
      </c>
      <c r="D96" s="5">
        <v>2141</v>
      </c>
    </row>
    <row r="97" spans="1:4" ht="15">
      <c r="A97" s="8">
        <v>50219</v>
      </c>
      <c r="B97" s="9" t="s">
        <v>142</v>
      </c>
      <c r="C97" s="5">
        <v>21131</v>
      </c>
      <c r="D97" s="5">
        <v>2141</v>
      </c>
    </row>
    <row r="98" spans="1:4" ht="15">
      <c r="A98" s="8">
        <v>50220</v>
      </c>
      <c r="B98" s="9" t="s">
        <v>143</v>
      </c>
      <c r="C98" s="5">
        <v>21131</v>
      </c>
      <c r="D98" s="5">
        <v>2141</v>
      </c>
    </row>
    <row r="99" spans="1:4" ht="15">
      <c r="A99" s="8">
        <v>50221</v>
      </c>
      <c r="B99" s="9" t="s">
        <v>144</v>
      </c>
      <c r="C99" s="5">
        <v>21131</v>
      </c>
      <c r="D99" s="5">
        <v>2141</v>
      </c>
    </row>
    <row r="100" spans="1:4" ht="15">
      <c r="A100" s="8">
        <v>50222</v>
      </c>
      <c r="B100" s="9" t="s">
        <v>145</v>
      </c>
      <c r="C100" s="5">
        <v>21131</v>
      </c>
      <c r="D100" s="5">
        <v>2141</v>
      </c>
    </row>
    <row r="101" spans="1:4" ht="15">
      <c r="A101" s="10">
        <v>503</v>
      </c>
      <c r="B101" s="11" t="s">
        <v>182</v>
      </c>
      <c r="C101" s="5">
        <v>21133</v>
      </c>
      <c r="D101" s="5">
        <v>2141</v>
      </c>
    </row>
    <row r="102" spans="1:4" ht="15">
      <c r="A102" s="15">
        <v>50301</v>
      </c>
      <c r="B102" s="16" t="s">
        <v>146</v>
      </c>
      <c r="C102" s="5">
        <v>21133</v>
      </c>
      <c r="D102" s="5">
        <v>2141</v>
      </c>
    </row>
    <row r="103" spans="1:4" ht="15">
      <c r="A103" s="8">
        <v>50302</v>
      </c>
      <c r="B103" s="9" t="s">
        <v>147</v>
      </c>
      <c r="C103" s="5">
        <v>21133</v>
      </c>
      <c r="D103" s="5">
        <v>2141</v>
      </c>
    </row>
    <row r="104" spans="1:4" ht="15">
      <c r="A104" s="10">
        <v>504</v>
      </c>
      <c r="B104" s="11" t="s">
        <v>148</v>
      </c>
      <c r="C104" s="5">
        <v>21133</v>
      </c>
      <c r="D104" s="5">
        <v>2141</v>
      </c>
    </row>
    <row r="105" spans="1:4" ht="15">
      <c r="A105" s="6">
        <v>6</v>
      </c>
      <c r="B105" s="7" t="s">
        <v>183</v>
      </c>
      <c r="C105" s="5">
        <v>2116</v>
      </c>
      <c r="D105" s="5">
        <v>2141</v>
      </c>
    </row>
    <row r="106" spans="1:4" ht="15">
      <c r="A106" s="10">
        <v>601</v>
      </c>
      <c r="B106" s="11" t="s">
        <v>149</v>
      </c>
      <c r="C106" s="5">
        <v>2116</v>
      </c>
      <c r="D106" s="5">
        <v>2141</v>
      </c>
    </row>
    <row r="107" spans="1:4" ht="15">
      <c r="A107" s="10">
        <v>602</v>
      </c>
      <c r="B107" s="11" t="s">
        <v>150</v>
      </c>
      <c r="C107" s="5">
        <v>2116</v>
      </c>
      <c r="D107" s="5">
        <v>2141</v>
      </c>
    </row>
    <row r="108" spans="1:4" ht="15">
      <c r="A108" s="10">
        <v>603</v>
      </c>
      <c r="B108" s="11" t="s">
        <v>151</v>
      </c>
      <c r="C108" s="5">
        <v>2116</v>
      </c>
      <c r="D108" s="5">
        <v>2141</v>
      </c>
    </row>
    <row r="109" spans="1:4" ht="15">
      <c r="A109" s="6">
        <v>7</v>
      </c>
      <c r="B109" s="7" t="s">
        <v>184</v>
      </c>
      <c r="C109" s="5">
        <v>2118</v>
      </c>
      <c r="D109" s="5">
        <v>2141</v>
      </c>
    </row>
    <row r="110" spans="1:4" ht="15">
      <c r="A110" s="6" t="s">
        <v>185</v>
      </c>
      <c r="B110" s="17" t="s">
        <v>186</v>
      </c>
      <c r="C110" s="5">
        <v>213</v>
      </c>
      <c r="D110" s="5">
        <v>2142</v>
      </c>
    </row>
    <row r="111" spans="1:4" ht="15">
      <c r="A111" s="6">
        <v>8</v>
      </c>
      <c r="B111" s="17" t="s">
        <v>152</v>
      </c>
      <c r="C111" s="5">
        <v>2131</v>
      </c>
      <c r="D111" s="5">
        <v>2142</v>
      </c>
    </row>
    <row r="112" spans="1:4" ht="15">
      <c r="A112" s="6">
        <v>9</v>
      </c>
      <c r="B112" s="7" t="s">
        <v>153</v>
      </c>
      <c r="C112" s="5">
        <v>2132</v>
      </c>
      <c r="D112" s="5">
        <v>2142</v>
      </c>
    </row>
    <row r="113" spans="1:4" ht="15">
      <c r="A113" s="6">
        <v>10</v>
      </c>
      <c r="B113" s="7" t="s">
        <v>154</v>
      </c>
      <c r="C113" s="5">
        <v>2133</v>
      </c>
      <c r="D113" s="5">
        <v>2142</v>
      </c>
    </row>
    <row r="114" spans="1:4" ht="15">
      <c r="A114" s="6">
        <v>11</v>
      </c>
      <c r="B114" s="7" t="s">
        <v>155</v>
      </c>
      <c r="C114" s="5">
        <v>2134</v>
      </c>
      <c r="D114" s="5">
        <v>2142</v>
      </c>
    </row>
    <row r="115" spans="1:4" ht="15">
      <c r="A115" s="6">
        <v>12</v>
      </c>
      <c r="B115" s="7" t="s">
        <v>156</v>
      </c>
      <c r="C115" s="5">
        <v>2135</v>
      </c>
      <c r="D115" s="5">
        <v>2142</v>
      </c>
    </row>
    <row r="116" spans="1:4" ht="15">
      <c r="A116" s="6">
        <v>13</v>
      </c>
      <c r="B116" s="7" t="s">
        <v>157</v>
      </c>
      <c r="C116" s="5">
        <v>2138</v>
      </c>
      <c r="D116" s="5">
        <v>2142</v>
      </c>
    </row>
    <row r="117" spans="1:4" ht="15">
      <c r="A117" s="6">
        <v>14</v>
      </c>
      <c r="B117" s="7" t="s">
        <v>158</v>
      </c>
      <c r="C117" s="5">
        <v>2138</v>
      </c>
      <c r="D117" s="5">
        <v>2142</v>
      </c>
    </row>
    <row r="118" spans="1:4" ht="15">
      <c r="A118" s="6" t="s">
        <v>159</v>
      </c>
      <c r="B118" s="7" t="s">
        <v>160</v>
      </c>
      <c r="C118" s="5">
        <v>2118</v>
      </c>
      <c r="D118" s="5">
        <v>2141</v>
      </c>
    </row>
    <row r="119" spans="1:4" ht="15">
      <c r="A119" s="6" t="s">
        <v>161</v>
      </c>
      <c r="B119" s="7" t="s">
        <v>162</v>
      </c>
      <c r="C119" s="5">
        <v>2118</v>
      </c>
      <c r="D119" s="5">
        <v>2141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Tài sản cố định</vt:lpstr>
      <vt:lpstr>Danh mục</vt:lpstr>
      <vt:lpstr>Sheet1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NGA NGUYEN THI</dc:creator>
  <cp:keywords/>
  <dc:description/>
  <cp:lastModifiedBy>SEN TRUONG THI</cp:lastModifiedBy>
  <dcterms:created xsi:type="dcterms:W3CDTF">2015-11-16T14:43:02Z</dcterms:created>
  <dcterms:modified xsi:type="dcterms:W3CDTF">2024-08-20T08:31:59Z</dcterms:modified>
  <cp:category/>
</cp:coreProperties>
</file>